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ЛЕТО 2025\МЕНЮ ЛсДП , ЛТО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78" i="1" l="1"/>
  <c r="E278" i="1"/>
  <c r="F278" i="1"/>
  <c r="G278" i="1"/>
  <c r="H278" i="1"/>
  <c r="I278" i="1"/>
  <c r="J278" i="1"/>
  <c r="K278" i="1"/>
  <c r="L278" i="1"/>
  <c r="M278" i="1"/>
  <c r="N278" i="1"/>
  <c r="O278" i="1"/>
  <c r="C27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C248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C219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C191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C165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C13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C109" i="1"/>
  <c r="D82" i="1"/>
  <c r="E82" i="1"/>
  <c r="F82" i="1"/>
  <c r="G82" i="1"/>
  <c r="H82" i="1"/>
  <c r="I82" i="1"/>
  <c r="J82" i="1"/>
  <c r="K82" i="1"/>
  <c r="L82" i="1"/>
  <c r="M82" i="1"/>
  <c r="N82" i="1"/>
  <c r="O82" i="1"/>
  <c r="C82" i="1"/>
  <c r="D55" i="1"/>
  <c r="E55" i="1"/>
  <c r="F55" i="1"/>
  <c r="G55" i="1"/>
  <c r="H55" i="1"/>
  <c r="I55" i="1"/>
  <c r="J55" i="1"/>
  <c r="K55" i="1"/>
  <c r="L55" i="1"/>
  <c r="M55" i="1"/>
  <c r="N55" i="1"/>
  <c r="O55" i="1"/>
  <c r="C55" i="1"/>
  <c r="D27" i="1"/>
  <c r="E27" i="1"/>
  <c r="F27" i="1"/>
  <c r="G27" i="1"/>
  <c r="H27" i="1"/>
  <c r="I27" i="1"/>
  <c r="J27" i="1"/>
  <c r="K27" i="1"/>
  <c r="L27" i="1"/>
  <c r="M27" i="1"/>
  <c r="N27" i="1"/>
  <c r="O27" i="1"/>
  <c r="C27" i="1"/>
  <c r="F294" i="1" l="1"/>
  <c r="E294" i="1"/>
  <c r="D294" i="1"/>
  <c r="C294" i="1"/>
  <c r="F293" i="1"/>
  <c r="E293" i="1"/>
  <c r="D293" i="1"/>
  <c r="C293" i="1"/>
  <c r="F292" i="1"/>
  <c r="E292" i="1"/>
  <c r="D292" i="1"/>
  <c r="C292" i="1"/>
  <c r="F291" i="1"/>
  <c r="E291" i="1"/>
  <c r="D291" i="1"/>
  <c r="C291" i="1"/>
  <c r="F290" i="1"/>
  <c r="E290" i="1"/>
  <c r="D290" i="1"/>
  <c r="C290" i="1"/>
  <c r="F289" i="1"/>
  <c r="E289" i="1"/>
  <c r="D289" i="1"/>
  <c r="C289" i="1"/>
  <c r="F288" i="1"/>
  <c r="E288" i="1"/>
  <c r="D288" i="1"/>
  <c r="C288" i="1"/>
  <c r="F287" i="1"/>
  <c r="E287" i="1"/>
  <c r="D287" i="1"/>
  <c r="C287" i="1"/>
  <c r="F286" i="1"/>
  <c r="E286" i="1"/>
  <c r="D286" i="1"/>
  <c r="C286" i="1"/>
  <c r="F285" i="1"/>
  <c r="F295" i="1" s="1"/>
  <c r="F296" i="1" s="1"/>
  <c r="E285" i="1"/>
  <c r="E295" i="1" s="1"/>
  <c r="E296" i="1" s="1"/>
  <c r="D285" i="1"/>
  <c r="C285" i="1"/>
  <c r="C295" i="1" s="1"/>
  <c r="C296" i="1" s="1"/>
  <c r="D295" i="1" l="1"/>
  <c r="D296" i="1" s="1"/>
</calcChain>
</file>

<file path=xl/sharedStrings.xml><?xml version="1.0" encoding="utf-8"?>
<sst xmlns="http://schemas.openxmlformats.org/spreadsheetml/2006/main" count="507" uniqueCount="158">
  <si>
    <t xml:space="preserve">День: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</si>
  <si>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</si>
  <si>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</si>
  <si>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</si>
  <si>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</si>
  <si>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</si>
  <si>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</si>
  <si>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</si>
  <si>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</si>
  <si>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</si>
  <si>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</si>
  <si>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</si>
  <si>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</si>
  <si>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</si>
  <si>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</si>
  <si>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</si>
  <si>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</si>
  <si>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</si>
  <si>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</si>
  <si>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</si>
  <si>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</si>
  <si>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</si>
  <si>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</si>
  <si>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Каша рисовая молочная</t>
  </si>
  <si>
    <t>Кофейный напиток</t>
  </si>
  <si>
    <t>Яйцо отварное</t>
  </si>
  <si>
    <t>б/н</t>
  </si>
  <si>
    <t>Батон нарезной</t>
  </si>
  <si>
    <t>Масло сливочное</t>
  </si>
  <si>
    <t>Хлеб ржаной</t>
  </si>
  <si>
    <r>
      <rPr>
        <b/>
        <i/>
        <sz val="12"/>
        <color theme="1"/>
        <rFont val="Times New Roman"/>
      </rPr>
      <t>ИТОГО за прием пищи</t>
    </r>
  </si>
  <si>
    <t>ОБЕД</t>
  </si>
  <si>
    <t>Свежий огурец</t>
  </si>
  <si>
    <t>Щи из свежей капусты на курином бульоне</t>
  </si>
  <si>
    <t>Котлеты рубленные из мяса птицы</t>
  </si>
  <si>
    <t>Макароны отварные с маслом сливочным</t>
  </si>
  <si>
    <t>Компот из сухофруктов</t>
  </si>
  <si>
    <t xml:space="preserve">Хлеб ржаной </t>
  </si>
  <si>
    <t>ПОЛДНИК</t>
  </si>
  <si>
    <t>Плюшка с сахаром</t>
  </si>
  <si>
    <t>Сок</t>
  </si>
  <si>
    <t xml:space="preserve">Соль йодированная </t>
  </si>
  <si>
    <t>ИТОГО:</t>
  </si>
  <si>
    <t>второй</t>
  </si>
  <si>
    <r>
      <rPr>
        <b/>
        <sz val="14"/>
        <color rgb="FF000000"/>
        <rFont val="Times New Roman"/>
      </rPr>
      <t>ЗАВТРАК</t>
    </r>
  </si>
  <si>
    <t>Оладьи с повидлом 200/50</t>
  </si>
  <si>
    <t xml:space="preserve">Чай с сахаром </t>
  </si>
  <si>
    <t>Колбаса полукопченая</t>
  </si>
  <si>
    <t>Салат из белокочанной капусты с морковью</t>
  </si>
  <si>
    <t>Рассольник "Ленинградский" на курином бульоне</t>
  </si>
  <si>
    <t>Печень по-строгоновски</t>
  </si>
  <si>
    <t>Каша рассыпчатая гречневая</t>
  </si>
  <si>
    <t>Напиток из шиповника</t>
  </si>
  <si>
    <t>ИТОГО за прием пищи</t>
  </si>
  <si>
    <t>Банан</t>
  </si>
  <si>
    <t>Шоколад "Аленка"</t>
  </si>
  <si>
    <t>третий</t>
  </si>
  <si>
    <t>Каша вязкая молочная из овсяной крупы с маслом сливочным</t>
  </si>
  <si>
    <t>Какао с молоком</t>
  </si>
  <si>
    <t>Сыр</t>
  </si>
  <si>
    <t>Салат из свеклы отварной с растительным маслом</t>
  </si>
  <si>
    <t>Борщ со свежей капустой и картофелем на курином бульоне</t>
  </si>
  <si>
    <t>Котлета рыбная</t>
  </si>
  <si>
    <t>Картофельное пюре</t>
  </si>
  <si>
    <t xml:space="preserve">Батон нарезной </t>
  </si>
  <si>
    <t>Булочка домашняя</t>
  </si>
  <si>
    <t>Кефир</t>
  </si>
  <si>
    <r>
      <rPr>
        <sz val="10"/>
        <color theme="1"/>
        <rFont val="Times New Roman"/>
      </rPr>
      <t xml:space="preserve">Соль йодированная </t>
    </r>
  </si>
  <si>
    <r>
      <rPr>
        <b/>
        <sz val="12"/>
        <color rgb="FF000000"/>
        <rFont val="Times New Roman"/>
      </rPr>
      <t>ИТОГО:</t>
    </r>
  </si>
  <si>
    <t>четвертый</t>
  </si>
  <si>
    <t>Омлет с вареной колбасой</t>
  </si>
  <si>
    <t>Чай с сахаром</t>
  </si>
  <si>
    <r>
      <rPr>
        <b/>
        <sz val="12"/>
        <color theme="1"/>
        <rFont val="Times New Roman"/>
      </rPr>
      <t>Булочка "Веснушка"</t>
    </r>
  </si>
  <si>
    <r>
      <rPr>
        <b/>
        <sz val="12"/>
        <color theme="1"/>
        <rFont val="Times New Roman"/>
      </rPr>
      <t xml:space="preserve">ИТОГО </t>
    </r>
    <r>
      <rPr>
        <b/>
        <sz val="12"/>
        <color theme="1"/>
        <rFont val="Times New Roman"/>
      </rPr>
      <t>за прием пищи</t>
    </r>
  </si>
  <si>
    <r>
      <rPr>
        <b/>
        <sz val="12"/>
        <color theme="1"/>
        <rFont val="Times New Roman"/>
      </rPr>
      <t>ОБЕД</t>
    </r>
  </si>
  <si>
    <r>
      <rPr>
        <b/>
        <sz val="12"/>
        <color theme="1"/>
        <rFont val="Times New Roman"/>
      </rPr>
      <t>Салат из свежих  помидор с раст. маслом</t>
    </r>
  </si>
  <si>
    <t>Суп картофельный с вермишелью (на курином бульоне)</t>
  </si>
  <si>
    <t>Плов с курицей</t>
  </si>
  <si>
    <t>Компот из яблок с изюмом</t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</si>
  <si>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</si>
  <si>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>ИТОГО за прием пищи</t>
    </r>
  </si>
  <si>
    <r>
      <rPr>
        <b/>
        <sz val="12"/>
        <color theme="1"/>
        <rFont val="Times New Roman"/>
      </rPr>
      <t>Полдник</t>
    </r>
  </si>
  <si>
    <t>Яблоко свежее</t>
  </si>
  <si>
    <t>Вафли</t>
  </si>
  <si>
    <r>
      <rPr>
        <b/>
        <sz val="12"/>
        <color theme="1"/>
        <rFont val="Times New Roman"/>
      </rPr>
      <t xml:space="preserve">Соль йодированная </t>
    </r>
  </si>
  <si>
    <t>пятый</t>
  </si>
  <si>
    <t>Запеканка творожно-рисовая  с повидлом 175/50</t>
  </si>
  <si>
    <t>Винегрет</t>
  </si>
  <si>
    <t>Сосиски отварные (2 шт.)</t>
  </si>
  <si>
    <t>Макароны отварные</t>
  </si>
  <si>
    <t>Итого за прием пищи</t>
  </si>
  <si>
    <t>шестой</t>
  </si>
  <si>
    <t>вторая</t>
  </si>
  <si>
    <r>
      <rPr>
        <b/>
        <sz val="12"/>
        <color theme="1"/>
        <rFont val="Times New Roman"/>
      </rPr>
      <t>ЗАВТРАК</t>
    </r>
  </si>
  <si>
    <t>Каша вязкая молочная из риса и пшена "Дружба" с сахаром и сливочным маслом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</si>
  <si>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</si>
  <si>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Салат из моркови с яблоком</t>
  </si>
  <si>
    <t>Суп с бобовыми (горох) на курином бульоне</t>
  </si>
  <si>
    <t>43/315</t>
  </si>
  <si>
    <t>Ленивые голубцы с мясом птицы</t>
  </si>
  <si>
    <t>Булочка ванильная</t>
  </si>
  <si>
    <t>Ряженка</t>
  </si>
  <si>
    <t>седьмой</t>
  </si>
  <si>
    <t>Макароны отварные с сыром 180/20</t>
  </si>
  <si>
    <t>Чай с сахаром и лимоном</t>
  </si>
  <si>
    <t>Салат витаминный (1 вар.)</t>
  </si>
  <si>
    <t>Суп рыбный</t>
  </si>
  <si>
    <t>Жаркое по домашнему</t>
  </si>
  <si>
    <t>Компот из свежих плодов</t>
  </si>
  <si>
    <t>Булочка домашняя (с сахаром)</t>
  </si>
  <si>
    <t>восьмой</t>
  </si>
  <si>
    <t>Каша пшенная на молоке с маслом сливочным</t>
  </si>
  <si>
    <t>Борщ на курином бульоне</t>
  </si>
  <si>
    <t>278. 1 вариант</t>
  </si>
  <si>
    <t>Тефтели из мяса птицы 50/40</t>
  </si>
  <si>
    <t>Рис отварной</t>
  </si>
  <si>
    <t>Булочка школьная</t>
  </si>
  <si>
    <t>девятый</t>
  </si>
  <si>
    <t>Суп молочный с макаронными изделиями</t>
  </si>
  <si>
    <t>Сушки</t>
  </si>
  <si>
    <t>ИТОГО  за прием пищи</t>
  </si>
  <si>
    <t>Котлета домашняя</t>
  </si>
  <si>
    <t>Компот из изюма</t>
  </si>
  <si>
    <t>Зефир</t>
  </si>
  <si>
    <t>десятый</t>
  </si>
  <si>
    <r>
      <rPr>
        <b/>
        <sz val="12"/>
        <rFont val="Times New Roman"/>
      </rPr>
      <t>вторая</t>
    </r>
  </si>
  <si>
    <t>Свежий помидор порционный</t>
  </si>
  <si>
    <t>Рагу из птицы с овощами 75/25</t>
  </si>
  <si>
    <t>Каша рассыпчатая гречневая с маслом сливочным</t>
  </si>
  <si>
    <t>Булочка "Школьная"</t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</si>
  <si>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</si>
  <si>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+</t>
  </si>
  <si>
    <t>                Основные показатели</t>
  </si>
  <si>
    <t>Пищевые вещества (г)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</si>
  <si>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</si>
  <si>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</si>
  <si>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</si>
  <si>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</si>
  <si>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</si>
  <si>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</si>
  <si>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</si>
  <si>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</si>
  <si>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</si>
  <si>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</si>
  <si>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</si>
  <si>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</si>
  <si>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дней</t>
  </si>
  <si>
    <t>Завтрак - 20% Обед- 30% полдник 10% с учетом 10% всего 70%</t>
  </si>
  <si>
    <t>Норма на 1 ребенка в день с учетом 10% равна 50.8 г</t>
  </si>
  <si>
    <t>Норма на 1 ребенка в день с учетом 10% равна 52,14 г</t>
  </si>
  <si>
    <t>Норма на 1 ребенка в день с учетом 10% равна 221,1г</t>
  </si>
  <si>
    <t>Норма на 1 ребенка в день с учетом 10% равна 1551 ккал</t>
  </si>
  <si>
    <t>Суп картофельный с</t>
  </si>
  <si>
    <t>мясными фрикадельками</t>
  </si>
  <si>
    <t>106.1/95</t>
  </si>
  <si>
    <t xml:space="preserve">Запеканка из творога с                </t>
  </si>
  <si>
    <t>повидлом</t>
  </si>
  <si>
    <t xml:space="preserve">Суп картофельный 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</si>
</sst>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b/>
      <i/>
      <sz val="12"/>
      <color theme="1"/>
      <name val="Times New Roman"/>
    </font>
    <font>
      <b/>
      <i/>
      <sz val="10"/>
      <color theme="1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4"/>
      <color rgb="FF000000"/>
      <name val="Times New Roman"/>
    </font>
    <font>
      <sz val="10"/>
      <color rgb="FF000000"/>
      <name val="Times New Roman"/>
    </font>
    <font>
      <b/>
      <i/>
      <sz val="10"/>
      <color rgb="FF000000"/>
      <name val="Times New Roman"/>
    </font>
    <font>
      <sz val="10"/>
      <name val="Times New Roman"/>
    </font>
    <font>
      <sz val="9"/>
      <color theme="1"/>
      <name val="Times New Roman"/>
    </font>
    <font>
      <b/>
      <sz val="12"/>
      <name val="Times New Roman"/>
    </font>
    <font>
      <b/>
      <sz val="11"/>
      <color theme="1"/>
      <name val="Times New Roman"/>
    </font>
    <font>
      <b/>
      <i/>
      <sz val="11"/>
      <color theme="1"/>
      <name val="Times New Roman"/>
    </font>
    <font>
      <b/>
      <sz val="11"/>
      <color theme="1"/>
      <name val="Calibri"/>
      <scheme val="minor"/>
    </font>
    <font>
      <sz val="14"/>
      <color theme="1"/>
      <name val="Times New Roman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40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0" fontId="14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vertical="center" wrapText="1"/>
    </xf>
    <xf numFmtId="0" fontId="14" fillId="0" borderId="0" xfId="0" applyNumberFormat="1" applyFont="1" applyAlignment="1">
      <alignment horizontal="justify" vertical="center"/>
    </xf>
    <xf numFmtId="0" fontId="15" fillId="0" borderId="0" xfId="0" applyNumberFormat="1" applyFont="1" applyAlignment="1">
      <alignment horizontal="left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9" fillId="0" borderId="1" xfId="0" applyNumberFormat="1" applyFont="1" applyBorder="1" applyAlignment="1">
      <alignment horizontal="center" vertical="center" wrapText="1"/>
    </xf>
    <xf numFmtId="2" fontId="13" fillId="0" borderId="14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20" fillId="0" borderId="16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9" fillId="0" borderId="20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0" xfId="0" applyNumberFormat="1" applyFont="1"/>
    <xf numFmtId="0" fontId="8" fillId="0" borderId="1" xfId="0" applyNumberFormat="1" applyFont="1" applyBorder="1" applyAlignment="1">
      <alignment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/>
    </xf>
    <xf numFmtId="0" fontId="5" fillId="2" borderId="23" xfId="0" applyNumberFormat="1" applyFont="1" applyFill="1" applyBorder="1" applyAlignment="1">
      <alignment vertical="center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2" borderId="27" xfId="0" applyNumberFormat="1" applyFont="1" applyFill="1" applyBorder="1" applyAlignment="1">
      <alignment vertical="center"/>
    </xf>
    <xf numFmtId="0" fontId="5" fillId="2" borderId="29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vertical="center"/>
    </xf>
    <xf numFmtId="0" fontId="5" fillId="2" borderId="33" xfId="0" applyNumberFormat="1" applyFont="1" applyFill="1" applyBorder="1" applyAlignment="1">
      <alignment horizontal="center" vertical="center"/>
    </xf>
    <xf numFmtId="0" fontId="5" fillId="2" borderId="34" xfId="0" applyNumberFormat="1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 wrapText="1"/>
    </xf>
    <xf numFmtId="0" fontId="5" fillId="0" borderId="36" xfId="0" applyNumberFormat="1" applyFont="1" applyBorder="1" applyAlignment="1">
      <alignment vertical="center"/>
    </xf>
    <xf numFmtId="0" fontId="3" fillId="0" borderId="33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vertical="center" wrapText="1"/>
    </xf>
    <xf numFmtId="0" fontId="7" fillId="0" borderId="33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24" fillId="0" borderId="0" xfId="0" applyNumberFormat="1" applyFont="1" applyAlignment="1">
      <alignment vertical="center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 wrapText="1"/>
    </xf>
    <xf numFmtId="0" fontId="26" fillId="0" borderId="20" xfId="0" applyNumberFormat="1" applyFont="1" applyBorder="1" applyAlignment="1">
      <alignment vertical="center" wrapText="1"/>
    </xf>
    <xf numFmtId="0" fontId="26" fillId="0" borderId="21" xfId="0" applyNumberFormat="1" applyFont="1" applyBorder="1" applyAlignment="1">
      <alignment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vertical="center" wrapText="1"/>
    </xf>
    <xf numFmtId="0" fontId="26" fillId="0" borderId="40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Border="1" applyAlignment="1">
      <alignment horizontal="center" vertical="center" wrapText="1"/>
    </xf>
    <xf numFmtId="0" fontId="10" fillId="0" borderId="41" xfId="0" applyNumberFormat="1" applyFont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justify" vertical="center"/>
    </xf>
    <xf numFmtId="0" fontId="5" fillId="3" borderId="42" xfId="0" applyNumberFormat="1" applyFont="1" applyFill="1" applyBorder="1" applyAlignment="1">
      <alignment horizontal="center" vertical="center" wrapText="1"/>
    </xf>
    <xf numFmtId="0" fontId="5" fillId="3" borderId="43" xfId="0" applyNumberFormat="1" applyFont="1" applyFill="1" applyBorder="1" applyAlignment="1">
      <alignment horizontal="center" vertical="center" wrapText="1"/>
    </xf>
    <xf numFmtId="0" fontId="5" fillId="3" borderId="41" xfId="0" applyNumberFormat="1" applyFont="1" applyFill="1" applyBorder="1" applyAlignment="1">
      <alignment horizontal="center" vertical="center" wrapText="1"/>
    </xf>
    <xf numFmtId="0" fontId="5" fillId="3" borderId="22" xfId="0" applyNumberFormat="1" applyFont="1" applyFill="1" applyBorder="1" applyAlignment="1">
      <alignment horizontal="center" vertical="center" wrapText="1"/>
    </xf>
    <xf numFmtId="0" fontId="5" fillId="3" borderId="44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vertical="center" wrapText="1"/>
    </xf>
    <xf numFmtId="0" fontId="5" fillId="2" borderId="35" xfId="0" applyNumberFormat="1" applyFont="1" applyFill="1" applyBorder="1" applyAlignment="1">
      <alignment vertical="center" wrapText="1"/>
    </xf>
    <xf numFmtId="0" fontId="7" fillId="3" borderId="4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4" xfId="0" applyNumberFormat="1" applyFont="1" applyBorder="1" applyAlignment="1">
      <alignment vertical="center" wrapText="1"/>
    </xf>
    <xf numFmtId="0" fontId="5" fillId="2" borderId="39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8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37" xfId="0" applyNumberFormat="1" applyFont="1" applyFill="1" applyBorder="1" applyAlignment="1">
      <alignment horizontal="center" vertical="center"/>
    </xf>
    <xf numFmtId="0" fontId="5" fillId="2" borderId="30" xfId="0" applyNumberFormat="1" applyFont="1" applyFill="1" applyBorder="1" applyAlignment="1">
      <alignment horizontal="center" vertical="center"/>
    </xf>
    <xf numFmtId="0" fontId="5" fillId="2" borderId="31" xfId="0" applyNumberFormat="1" applyFont="1" applyFill="1" applyBorder="1" applyAlignment="1">
      <alignment horizontal="center" vertical="center"/>
    </xf>
    <xf numFmtId="0" fontId="5" fillId="2" borderId="33" xfId="0" applyNumberFormat="1" applyFont="1" applyFill="1" applyBorder="1" applyAlignment="1">
      <alignment horizontal="center" vertical="center"/>
    </xf>
    <xf numFmtId="0" fontId="16" fillId="0" borderId="31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3" fillId="2" borderId="45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0"/>
  <sheetViews>
    <sheetView tabSelected="1" workbookViewId="0">
      <selection activeCell="F297" sqref="F297:F298"/>
    </sheetView>
  </sheetViews>
  <sheetFormatPr defaultColWidth="9.140625" defaultRowHeight="15" x14ac:dyDescent="0.25"/>
  <cols>
    <col min="1" max="1" width="9.28515625" customWidth="1"/>
    <col min="2" max="2" width="30.5703125" customWidth="1"/>
    <col min="3" max="3" width="9.5703125" customWidth="1"/>
    <col min="4" max="4" width="8.5703125" customWidth="1"/>
    <col min="5" max="5" width="8.7109375" customWidth="1"/>
    <col min="6" max="6" width="9" customWidth="1"/>
    <col min="8" max="8" width="6.28515625" customWidth="1"/>
    <col min="9" max="9" width="6.42578125" customWidth="1"/>
    <col min="10" max="10" width="7.140625" customWidth="1"/>
    <col min="11" max="11" width="7.5703125" customWidth="1"/>
    <col min="12" max="12" width="6.7109375" customWidth="1"/>
    <col min="13" max="13" width="10.140625" customWidth="1"/>
    <col min="14" max="14" width="9.140625" customWidth="1"/>
    <col min="15" max="15" width="8.5703125" customWidth="1"/>
  </cols>
  <sheetData>
    <row r="1" spans="1:16" ht="15.75" customHeight="1" x14ac:dyDescent="0.25">
      <c r="A1" s="1" t="s">
        <v>0</v>
      </c>
      <c r="B1" s="1" t="s">
        <v>1</v>
      </c>
      <c r="C1" s="2"/>
      <c r="D1" s="2"/>
      <c r="E1" s="92"/>
      <c r="F1" s="92"/>
      <c r="G1" s="2"/>
      <c r="H1" s="2"/>
      <c r="I1" s="2"/>
      <c r="J1" s="2"/>
      <c r="K1" s="2"/>
      <c r="L1" s="2"/>
      <c r="M1" s="2"/>
      <c r="N1" s="92"/>
      <c r="O1" s="92"/>
      <c r="P1" s="3"/>
    </row>
    <row r="2" spans="1:16" ht="15" customHeight="1" x14ac:dyDescent="0.25">
      <c r="A2" s="4" t="s">
        <v>2</v>
      </c>
      <c r="B2" s="5" t="s">
        <v>3</v>
      </c>
      <c r="C2" s="2"/>
      <c r="D2" s="2"/>
      <c r="E2" s="2"/>
      <c r="F2" s="2"/>
      <c r="G2" s="2"/>
      <c r="H2" s="92"/>
      <c r="I2" s="92"/>
      <c r="J2" s="2"/>
      <c r="K2" s="2"/>
      <c r="L2" s="2"/>
      <c r="M2" s="2"/>
      <c r="N2" s="92"/>
      <c r="O2" s="92"/>
      <c r="P2" s="2"/>
    </row>
    <row r="3" spans="1:16" ht="21.75" customHeight="1" x14ac:dyDescent="0.25">
      <c r="A3" s="93" t="s">
        <v>4</v>
      </c>
      <c r="B3" s="93" t="s">
        <v>5</v>
      </c>
      <c r="C3" s="93" t="s">
        <v>6</v>
      </c>
      <c r="D3" s="93" t="s">
        <v>7</v>
      </c>
      <c r="E3" s="94"/>
      <c r="F3" s="95"/>
      <c r="G3" s="96" t="s">
        <v>8</v>
      </c>
      <c r="H3" s="93" t="s">
        <v>9</v>
      </c>
      <c r="I3" s="94"/>
      <c r="J3" s="94"/>
      <c r="K3" s="95"/>
      <c r="L3" s="93" t="s">
        <v>10</v>
      </c>
      <c r="M3" s="94"/>
      <c r="N3" s="94"/>
      <c r="O3" s="95"/>
      <c r="P3" s="3"/>
    </row>
    <row r="4" spans="1:16" ht="36" customHeight="1" x14ac:dyDescent="0.25">
      <c r="A4" s="98"/>
      <c r="B4" s="98"/>
      <c r="C4" s="98"/>
      <c r="D4" s="87" t="s">
        <v>11</v>
      </c>
      <c r="E4" s="87" t="s">
        <v>12</v>
      </c>
      <c r="F4" s="87" t="s">
        <v>13</v>
      </c>
      <c r="G4" s="97"/>
      <c r="H4" s="87" t="s">
        <v>14</v>
      </c>
      <c r="I4" s="87" t="s">
        <v>15</v>
      </c>
      <c r="J4" s="87" t="s">
        <v>16</v>
      </c>
      <c r="K4" s="87" t="s">
        <v>17</v>
      </c>
      <c r="L4" s="87" t="s">
        <v>18</v>
      </c>
      <c r="M4" s="87" t="s">
        <v>19</v>
      </c>
      <c r="N4" s="87" t="s">
        <v>20</v>
      </c>
      <c r="O4" s="87" t="s">
        <v>21</v>
      </c>
      <c r="P4" s="3"/>
    </row>
    <row r="5" spans="1:16" ht="18.75" customHeight="1" x14ac:dyDescent="0.25">
      <c r="A5" s="6"/>
      <c r="B5" s="6" t="s">
        <v>22</v>
      </c>
      <c r="C5" s="6"/>
      <c r="D5" s="7"/>
      <c r="E5" s="7"/>
      <c r="F5" s="7"/>
      <c r="G5" s="8"/>
      <c r="H5" s="7"/>
      <c r="I5" s="7"/>
      <c r="J5" s="7"/>
      <c r="K5" s="7"/>
      <c r="L5" s="7"/>
      <c r="M5" s="7"/>
      <c r="N5" s="7"/>
      <c r="O5" s="7"/>
      <c r="P5" s="3"/>
    </row>
    <row r="6" spans="1:16" ht="18.75" customHeight="1" x14ac:dyDescent="0.25">
      <c r="A6" s="9">
        <v>174</v>
      </c>
      <c r="B6" s="10" t="s">
        <v>23</v>
      </c>
      <c r="C6" s="70">
        <v>200</v>
      </c>
      <c r="D6" s="71">
        <v>6</v>
      </c>
      <c r="E6" s="71">
        <v>10.85</v>
      </c>
      <c r="F6" s="71">
        <v>42.95</v>
      </c>
      <c r="G6" s="71">
        <v>294</v>
      </c>
      <c r="H6" s="71">
        <v>0.06</v>
      </c>
      <c r="I6" s="71">
        <v>0.96</v>
      </c>
      <c r="J6" s="71">
        <v>54.8</v>
      </c>
      <c r="K6" s="71"/>
      <c r="L6" s="71">
        <v>128.57</v>
      </c>
      <c r="M6" s="71">
        <v>157.4</v>
      </c>
      <c r="N6" s="71">
        <v>36.46</v>
      </c>
      <c r="O6" s="71">
        <v>0.6</v>
      </c>
      <c r="P6" s="3"/>
    </row>
    <row r="7" spans="1:16" ht="18" customHeight="1" x14ac:dyDescent="0.25">
      <c r="A7" s="9">
        <v>379</v>
      </c>
      <c r="B7" s="10" t="s">
        <v>24</v>
      </c>
      <c r="C7" s="70">
        <v>200</v>
      </c>
      <c r="D7" s="71">
        <v>3.17</v>
      </c>
      <c r="E7" s="71">
        <v>2.68</v>
      </c>
      <c r="F7" s="71">
        <v>15.95</v>
      </c>
      <c r="G7" s="71">
        <v>100.6</v>
      </c>
      <c r="H7" s="71">
        <v>0.04</v>
      </c>
      <c r="I7" s="71">
        <v>1.3</v>
      </c>
      <c r="J7" s="71">
        <v>20</v>
      </c>
      <c r="K7" s="71"/>
      <c r="L7" s="71">
        <v>125.78</v>
      </c>
      <c r="M7" s="71">
        <v>90</v>
      </c>
      <c r="N7" s="71">
        <v>14</v>
      </c>
      <c r="O7" s="71">
        <v>0.13</v>
      </c>
      <c r="P7" s="3"/>
    </row>
    <row r="8" spans="1:16" ht="16.5" customHeight="1" x14ac:dyDescent="0.25">
      <c r="A8" s="9">
        <v>209</v>
      </c>
      <c r="B8" s="10" t="s">
        <v>25</v>
      </c>
      <c r="C8" s="70">
        <v>40</v>
      </c>
      <c r="D8" s="71">
        <v>5.08</v>
      </c>
      <c r="E8" s="71">
        <v>4.5999999999999996</v>
      </c>
      <c r="F8" s="71">
        <v>0.28000000000000003</v>
      </c>
      <c r="G8" s="71">
        <v>63</v>
      </c>
      <c r="H8" s="71">
        <v>0.03</v>
      </c>
      <c r="I8" s="71"/>
      <c r="J8" s="71">
        <v>100</v>
      </c>
      <c r="K8" s="71"/>
      <c r="L8" s="71">
        <v>22</v>
      </c>
      <c r="M8" s="71">
        <v>76.8</v>
      </c>
      <c r="N8" s="71">
        <v>4.8</v>
      </c>
      <c r="O8" s="71">
        <v>1</v>
      </c>
      <c r="P8" s="3"/>
    </row>
    <row r="9" spans="1:16" ht="15.75" x14ac:dyDescent="0.25">
      <c r="A9" s="9" t="s">
        <v>26</v>
      </c>
      <c r="B9" s="10" t="s">
        <v>27</v>
      </c>
      <c r="C9" s="70">
        <v>30</v>
      </c>
      <c r="D9" s="71">
        <v>2.37</v>
      </c>
      <c r="E9" s="71">
        <v>0.3</v>
      </c>
      <c r="F9" s="71">
        <v>14.49</v>
      </c>
      <c r="G9" s="71">
        <v>70.14</v>
      </c>
      <c r="H9" s="71">
        <v>0.02</v>
      </c>
      <c r="I9" s="71"/>
      <c r="J9" s="71"/>
      <c r="K9" s="71">
        <v>0.39</v>
      </c>
      <c r="L9" s="71">
        <v>6.9</v>
      </c>
      <c r="M9" s="71">
        <v>26.1</v>
      </c>
      <c r="N9" s="71">
        <v>9.9</v>
      </c>
      <c r="O9" s="71">
        <v>0.33</v>
      </c>
      <c r="P9" s="3"/>
    </row>
    <row r="10" spans="1:16" ht="15.75" x14ac:dyDescent="0.25">
      <c r="A10" s="9">
        <v>14</v>
      </c>
      <c r="B10" s="10" t="s">
        <v>28</v>
      </c>
      <c r="C10" s="70">
        <v>10</v>
      </c>
      <c r="D10" s="71">
        <v>0.08</v>
      </c>
      <c r="E10" s="71">
        <v>7.24</v>
      </c>
      <c r="F10" s="71">
        <v>0.26</v>
      </c>
      <c r="G10" s="71">
        <v>66</v>
      </c>
      <c r="H10" s="71"/>
      <c r="I10" s="71"/>
      <c r="J10" s="71">
        <v>40</v>
      </c>
      <c r="K10" s="71">
        <v>0.1</v>
      </c>
      <c r="L10" s="71">
        <v>2.4</v>
      </c>
      <c r="M10" s="71">
        <v>3</v>
      </c>
      <c r="N10" s="71"/>
      <c r="O10" s="71">
        <v>0.2</v>
      </c>
      <c r="P10" s="3"/>
    </row>
    <row r="11" spans="1:16" ht="15.75" x14ac:dyDescent="0.25">
      <c r="A11" s="9" t="s">
        <v>26</v>
      </c>
      <c r="B11" s="10" t="s">
        <v>29</v>
      </c>
      <c r="C11" s="70">
        <v>20</v>
      </c>
      <c r="D11" s="71">
        <v>0.9</v>
      </c>
      <c r="E11" s="71">
        <v>0.3</v>
      </c>
      <c r="F11" s="71">
        <v>5.2</v>
      </c>
      <c r="G11" s="71">
        <v>28</v>
      </c>
      <c r="H11" s="71">
        <v>0.02</v>
      </c>
      <c r="I11" s="71"/>
      <c r="J11" s="71"/>
      <c r="K11" s="71">
        <v>0.24</v>
      </c>
      <c r="L11" s="71">
        <v>6.1</v>
      </c>
      <c r="M11" s="71">
        <v>28.2</v>
      </c>
      <c r="N11" s="71">
        <v>6.6</v>
      </c>
      <c r="O11" s="71">
        <v>0.8</v>
      </c>
      <c r="P11" s="3"/>
    </row>
    <row r="12" spans="1:16" ht="15.75" x14ac:dyDescent="0.25">
      <c r="A12" s="9"/>
      <c r="B12" s="13" t="s">
        <v>30</v>
      </c>
      <c r="C12" s="14">
        <v>500</v>
      </c>
      <c r="D12" s="15">
        <v>17.600000000000001</v>
      </c>
      <c r="E12" s="15">
        <v>25.97</v>
      </c>
      <c r="F12" s="15">
        <v>79.13</v>
      </c>
      <c r="G12" s="15">
        <v>621.74</v>
      </c>
      <c r="H12" s="15">
        <v>0.17</v>
      </c>
      <c r="I12" s="15">
        <v>2.2599999999999998</v>
      </c>
      <c r="J12" s="15">
        <v>214.8</v>
      </c>
      <c r="K12" s="15">
        <v>0.73</v>
      </c>
      <c r="L12" s="15">
        <v>291.75</v>
      </c>
      <c r="M12" s="15">
        <v>381.5</v>
      </c>
      <c r="N12" s="15">
        <v>71.760000000000005</v>
      </c>
      <c r="O12" s="15">
        <v>3.06</v>
      </c>
      <c r="P12" s="3"/>
    </row>
    <row r="13" spans="1:16" ht="15.75" x14ac:dyDescent="0.25">
      <c r="A13" s="9"/>
      <c r="B13" s="10" t="s">
        <v>31</v>
      </c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</row>
    <row r="14" spans="1:16" ht="15.75" x14ac:dyDescent="0.25">
      <c r="A14" s="9">
        <v>71</v>
      </c>
      <c r="B14" s="10" t="s">
        <v>32</v>
      </c>
      <c r="C14" s="70">
        <v>60</v>
      </c>
      <c r="D14" s="71">
        <v>0.42</v>
      </c>
      <c r="E14" s="71">
        <v>0.06</v>
      </c>
      <c r="F14" s="71">
        <v>1.1399999999999999</v>
      </c>
      <c r="G14" s="71">
        <v>7.2</v>
      </c>
      <c r="H14" s="71">
        <v>0.02</v>
      </c>
      <c r="I14" s="71"/>
      <c r="J14" s="71"/>
      <c r="K14" s="71">
        <v>0.06</v>
      </c>
      <c r="L14" s="71">
        <v>10.199999999999999</v>
      </c>
      <c r="M14" s="71">
        <v>18</v>
      </c>
      <c r="N14" s="71">
        <v>8.4</v>
      </c>
      <c r="O14" s="71">
        <v>0.3</v>
      </c>
      <c r="P14" s="3"/>
    </row>
    <row r="15" spans="1:16" ht="31.5" x14ac:dyDescent="0.25">
      <c r="A15" s="9">
        <v>88</v>
      </c>
      <c r="B15" s="10" t="s">
        <v>33</v>
      </c>
      <c r="C15" s="70">
        <v>200</v>
      </c>
      <c r="D15" s="71">
        <v>2.1</v>
      </c>
      <c r="E15" s="71">
        <v>4.12</v>
      </c>
      <c r="F15" s="71">
        <v>6.32</v>
      </c>
      <c r="G15" s="71">
        <v>99.8</v>
      </c>
      <c r="H15" s="71">
        <v>0.05</v>
      </c>
      <c r="I15" s="71">
        <v>12.6</v>
      </c>
      <c r="J15" s="71"/>
      <c r="K15" s="71">
        <v>1.88</v>
      </c>
      <c r="L15" s="71">
        <v>41</v>
      </c>
      <c r="M15" s="71">
        <v>39.200000000000003</v>
      </c>
      <c r="N15" s="71">
        <v>17.7</v>
      </c>
      <c r="O15" s="71">
        <v>0.7</v>
      </c>
      <c r="P15" s="3"/>
    </row>
    <row r="16" spans="1:16" ht="31.5" x14ac:dyDescent="0.25">
      <c r="A16" s="9">
        <v>294</v>
      </c>
      <c r="B16" s="10" t="s">
        <v>34</v>
      </c>
      <c r="C16" s="70">
        <v>90</v>
      </c>
      <c r="D16" s="71">
        <v>15.69</v>
      </c>
      <c r="E16" s="71">
        <v>15.08</v>
      </c>
      <c r="F16" s="71">
        <v>14.65</v>
      </c>
      <c r="G16" s="71">
        <v>257.39999999999998</v>
      </c>
      <c r="H16" s="71">
        <v>0.17</v>
      </c>
      <c r="I16" s="71">
        <v>0.81</v>
      </c>
      <c r="J16" s="71">
        <v>30.26</v>
      </c>
      <c r="K16" s="71">
        <v>61.56</v>
      </c>
      <c r="L16" s="71">
        <v>53.79</v>
      </c>
      <c r="M16" s="71">
        <v>72</v>
      </c>
      <c r="N16" s="71">
        <v>19.98</v>
      </c>
      <c r="O16" s="71">
        <v>3.26</v>
      </c>
      <c r="P16" s="3"/>
    </row>
    <row r="17" spans="1:16" ht="31.5" x14ac:dyDescent="0.25">
      <c r="A17" s="9">
        <v>309</v>
      </c>
      <c r="B17" s="10" t="s">
        <v>35</v>
      </c>
      <c r="C17" s="70">
        <v>150</v>
      </c>
      <c r="D17" s="71">
        <v>5.52</v>
      </c>
      <c r="E17" s="71">
        <v>4.5199999999999996</v>
      </c>
      <c r="F17" s="71">
        <v>26.45</v>
      </c>
      <c r="G17" s="71">
        <v>168.45</v>
      </c>
      <c r="H17" s="71">
        <v>0.06</v>
      </c>
      <c r="I17" s="71"/>
      <c r="J17" s="71"/>
      <c r="K17" s="71">
        <v>0.97</v>
      </c>
      <c r="L17" s="71">
        <v>4.8600000000000003</v>
      </c>
      <c r="M17" s="71">
        <v>37.17</v>
      </c>
      <c r="N17" s="71">
        <v>21.12</v>
      </c>
      <c r="O17" s="71">
        <v>1.1000000000000001</v>
      </c>
      <c r="P17" s="3"/>
    </row>
    <row r="18" spans="1:16" ht="15.75" x14ac:dyDescent="0.25">
      <c r="A18" s="9">
        <v>349</v>
      </c>
      <c r="B18" s="10" t="s">
        <v>36</v>
      </c>
      <c r="C18" s="70">
        <v>200</v>
      </c>
      <c r="D18" s="80">
        <v>1.04</v>
      </c>
      <c r="E18" s="80">
        <v>0.3</v>
      </c>
      <c r="F18" s="80">
        <v>42.5</v>
      </c>
      <c r="G18" s="80">
        <v>132.12</v>
      </c>
      <c r="H18" s="80">
        <v>0.02</v>
      </c>
      <c r="I18" s="80">
        <v>0.7</v>
      </c>
      <c r="J18" s="71"/>
      <c r="K18" s="71">
        <v>0.18</v>
      </c>
      <c r="L18" s="80">
        <v>5.3</v>
      </c>
      <c r="M18" s="81">
        <v>41.4</v>
      </c>
      <c r="N18" s="81">
        <v>29.7</v>
      </c>
      <c r="O18" s="80">
        <v>0.8</v>
      </c>
      <c r="P18" s="3"/>
    </row>
    <row r="19" spans="1:16" ht="15.75" x14ac:dyDescent="0.25">
      <c r="A19" s="9" t="s">
        <v>26</v>
      </c>
      <c r="B19" s="10" t="s">
        <v>37</v>
      </c>
      <c r="C19" s="70">
        <v>40</v>
      </c>
      <c r="D19" s="71">
        <v>1.8</v>
      </c>
      <c r="E19" s="71">
        <v>0.6</v>
      </c>
      <c r="F19" s="71">
        <v>10.4</v>
      </c>
      <c r="G19" s="71">
        <v>56</v>
      </c>
      <c r="H19" s="71">
        <v>0.04</v>
      </c>
      <c r="I19" s="71"/>
      <c r="J19" s="71"/>
      <c r="K19" s="71">
        <v>0.48</v>
      </c>
      <c r="L19" s="71">
        <v>12.2</v>
      </c>
      <c r="M19" s="71">
        <v>56.4</v>
      </c>
      <c r="N19" s="71">
        <v>13.2</v>
      </c>
      <c r="O19" s="71">
        <v>1.6</v>
      </c>
      <c r="P19" s="3"/>
    </row>
    <row r="20" spans="1:16" ht="15.75" x14ac:dyDescent="0.25">
      <c r="A20" s="9" t="s">
        <v>26</v>
      </c>
      <c r="B20" s="10" t="s">
        <v>27</v>
      </c>
      <c r="C20" s="70">
        <v>30</v>
      </c>
      <c r="D20" s="71">
        <v>2.37</v>
      </c>
      <c r="E20" s="71">
        <v>0.3</v>
      </c>
      <c r="F20" s="71">
        <v>14.49</v>
      </c>
      <c r="G20" s="71">
        <v>70.14</v>
      </c>
      <c r="H20" s="71">
        <v>0.02</v>
      </c>
      <c r="I20" s="71"/>
      <c r="J20" s="71"/>
      <c r="K20" s="71">
        <v>0.39</v>
      </c>
      <c r="L20" s="71">
        <v>6.9</v>
      </c>
      <c r="M20" s="71">
        <v>26.1</v>
      </c>
      <c r="N20" s="71">
        <v>9.9</v>
      </c>
      <c r="O20" s="71">
        <v>0.33</v>
      </c>
      <c r="P20" s="3"/>
    </row>
    <row r="21" spans="1:16" ht="15.75" x14ac:dyDescent="0.25">
      <c r="A21" s="9"/>
      <c r="B21" s="13" t="s">
        <v>30</v>
      </c>
      <c r="C21" s="14">
        <v>770</v>
      </c>
      <c r="D21" s="15">
        <v>28.94</v>
      </c>
      <c r="E21" s="15">
        <v>24.98</v>
      </c>
      <c r="F21" s="15">
        <v>115.95</v>
      </c>
      <c r="G21" s="15">
        <v>791.11</v>
      </c>
      <c r="H21" s="15">
        <v>0.38</v>
      </c>
      <c r="I21" s="15">
        <v>14.11</v>
      </c>
      <c r="J21" s="15">
        <v>30.26</v>
      </c>
      <c r="K21" s="15">
        <v>65.52</v>
      </c>
      <c r="L21" s="15">
        <v>134.25</v>
      </c>
      <c r="M21" s="15">
        <v>290.27</v>
      </c>
      <c r="N21" s="15">
        <v>120</v>
      </c>
      <c r="O21" s="71">
        <v>8.09</v>
      </c>
      <c r="P21" s="3"/>
    </row>
    <row r="22" spans="1:16" ht="15.75" x14ac:dyDescent="0.25">
      <c r="A22" s="9"/>
      <c r="B22" s="10" t="s">
        <v>38</v>
      </c>
      <c r="C22" s="7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3"/>
    </row>
    <row r="23" spans="1:16" ht="15.75" x14ac:dyDescent="0.25">
      <c r="A23" s="9">
        <v>421</v>
      </c>
      <c r="B23" s="10" t="s">
        <v>39</v>
      </c>
      <c r="C23" s="70">
        <v>100</v>
      </c>
      <c r="D23" s="71">
        <v>7.76</v>
      </c>
      <c r="E23" s="71">
        <v>4.72</v>
      </c>
      <c r="F23" s="71">
        <v>47.1</v>
      </c>
      <c r="G23" s="71">
        <v>262</v>
      </c>
      <c r="H23" s="71">
        <v>0.14000000000000001</v>
      </c>
      <c r="I23" s="71"/>
      <c r="J23" s="71"/>
      <c r="K23" s="71"/>
      <c r="L23" s="71">
        <v>22</v>
      </c>
      <c r="M23" s="71">
        <v>74</v>
      </c>
      <c r="N23" s="71">
        <v>29</v>
      </c>
      <c r="O23" s="71">
        <v>13.8</v>
      </c>
      <c r="P23" s="3"/>
    </row>
    <row r="24" spans="1:16" ht="15.75" x14ac:dyDescent="0.25">
      <c r="A24" s="9">
        <v>389</v>
      </c>
      <c r="B24" s="10" t="s">
        <v>40</v>
      </c>
      <c r="C24" s="70">
        <v>200</v>
      </c>
      <c r="D24" s="71">
        <v>1</v>
      </c>
      <c r="E24" s="71"/>
      <c r="F24" s="71">
        <v>20.2</v>
      </c>
      <c r="G24" s="71">
        <v>84.8</v>
      </c>
      <c r="H24" s="71">
        <v>0.08</v>
      </c>
      <c r="I24" s="71">
        <v>4</v>
      </c>
      <c r="J24" s="71"/>
      <c r="K24" s="71"/>
      <c r="L24" s="71">
        <v>14.8</v>
      </c>
      <c r="M24" s="71">
        <v>14</v>
      </c>
      <c r="N24" s="71">
        <v>8</v>
      </c>
      <c r="O24" s="71">
        <v>2.8</v>
      </c>
      <c r="P24" s="3"/>
    </row>
    <row r="25" spans="1:16" ht="15.75" x14ac:dyDescent="0.25">
      <c r="A25" s="9"/>
      <c r="B25" s="13" t="s">
        <v>30</v>
      </c>
      <c r="C25" s="14">
        <v>300</v>
      </c>
      <c r="D25" s="15">
        <v>8.76</v>
      </c>
      <c r="E25" s="15">
        <v>4.72</v>
      </c>
      <c r="F25" s="15">
        <v>67.3</v>
      </c>
      <c r="G25" s="15">
        <v>346.8</v>
      </c>
      <c r="H25" s="15">
        <v>0.22</v>
      </c>
      <c r="I25" s="15">
        <v>4</v>
      </c>
      <c r="J25" s="15"/>
      <c r="K25" s="15"/>
      <c r="L25" s="15">
        <v>36.799999999999997</v>
      </c>
      <c r="M25" s="15">
        <v>88</v>
      </c>
      <c r="N25" s="15">
        <v>37</v>
      </c>
      <c r="O25" s="15">
        <v>16.600000000000001</v>
      </c>
      <c r="P25" s="3"/>
    </row>
    <row r="26" spans="1:16" ht="15.75" x14ac:dyDescent="0.25">
      <c r="A26" s="9"/>
      <c r="B26" s="16" t="s">
        <v>41</v>
      </c>
      <c r="C26" s="71">
        <v>3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3"/>
    </row>
    <row r="27" spans="1:16" ht="15" customHeight="1" x14ac:dyDescent="0.25">
      <c r="A27" s="99" t="s">
        <v>42</v>
      </c>
      <c r="B27" s="100"/>
      <c r="C27" s="99">
        <f>C6+C7+C8+C9+C10+C11+C14+C15+C16+C17+C18+C19+C20+C23+C24</f>
        <v>1570</v>
      </c>
      <c r="D27" s="99">
        <f t="shared" ref="D27:O27" si="0">D6+D7+D8+D9+D10+D11+D14+D15+D16+D17+D18+D19+D20+D23+D24</f>
        <v>55.29999999999999</v>
      </c>
      <c r="E27" s="99">
        <f t="shared" si="0"/>
        <v>55.669999999999995</v>
      </c>
      <c r="F27" s="99">
        <f t="shared" si="0"/>
        <v>262.38</v>
      </c>
      <c r="G27" s="99">
        <f t="shared" si="0"/>
        <v>1759.65</v>
      </c>
      <c r="H27" s="99">
        <f t="shared" si="0"/>
        <v>0.77</v>
      </c>
      <c r="I27" s="99">
        <f t="shared" si="0"/>
        <v>20.37</v>
      </c>
      <c r="J27" s="99">
        <f t="shared" si="0"/>
        <v>245.06</v>
      </c>
      <c r="K27" s="99">
        <f t="shared" si="0"/>
        <v>66.250000000000014</v>
      </c>
      <c r="L27" s="99">
        <f t="shared" si="0"/>
        <v>462.8</v>
      </c>
      <c r="M27" s="99">
        <f t="shared" si="0"/>
        <v>759.77</v>
      </c>
      <c r="N27" s="99">
        <f t="shared" si="0"/>
        <v>228.76</v>
      </c>
      <c r="O27" s="99">
        <f t="shared" si="0"/>
        <v>27.750000000000004</v>
      </c>
      <c r="P27" s="104"/>
    </row>
    <row r="28" spans="1:16" ht="15" customHeight="1" x14ac:dyDescent="0.25">
      <c r="A28" s="101"/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4"/>
    </row>
    <row r="29" spans="1:16" ht="15.75" x14ac:dyDescent="0.25">
      <c r="A29" s="17" t="s">
        <v>0</v>
      </c>
      <c r="B29" s="17" t="s">
        <v>43</v>
      </c>
      <c r="C29" s="2"/>
      <c r="D29" s="2"/>
      <c r="E29" s="92"/>
      <c r="F29" s="92"/>
      <c r="G29" s="2"/>
      <c r="H29" s="2"/>
      <c r="I29" s="2"/>
      <c r="J29" s="2"/>
      <c r="K29" s="2"/>
      <c r="L29" s="2"/>
      <c r="M29" s="2"/>
      <c r="N29" s="92"/>
      <c r="O29" s="92"/>
      <c r="P29" s="18"/>
    </row>
    <row r="30" spans="1:16" ht="15.75" customHeight="1" x14ac:dyDescent="0.25">
      <c r="A30" s="110" t="s">
        <v>2</v>
      </c>
      <c r="B30" s="109" t="s">
        <v>3</v>
      </c>
      <c r="C30" s="92"/>
      <c r="D30" s="92"/>
      <c r="E30" s="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6" ht="6" customHeight="1" x14ac:dyDescent="0.25">
      <c r="A31" s="110"/>
      <c r="B31" s="109"/>
      <c r="C31" s="92"/>
      <c r="D31" s="92"/>
      <c r="E31" s="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16" ht="15" customHeight="1" x14ac:dyDescent="0.25">
      <c r="A32" s="105" t="s">
        <v>4</v>
      </c>
      <c r="B32" s="105" t="s">
        <v>5</v>
      </c>
      <c r="C32" s="105" t="s">
        <v>6</v>
      </c>
      <c r="D32" s="93" t="s">
        <v>7</v>
      </c>
      <c r="E32" s="94"/>
      <c r="F32" s="95"/>
      <c r="G32" s="107" t="s">
        <v>8</v>
      </c>
      <c r="H32" s="93" t="s">
        <v>9</v>
      </c>
      <c r="I32" s="94"/>
      <c r="J32" s="94"/>
      <c r="K32" s="95"/>
      <c r="L32" s="93" t="s">
        <v>10</v>
      </c>
      <c r="M32" s="94"/>
      <c r="N32" s="94"/>
      <c r="O32" s="95"/>
    </row>
    <row r="33" spans="1:15" ht="32.25" customHeight="1" x14ac:dyDescent="0.25">
      <c r="A33" s="106"/>
      <c r="B33" s="106"/>
      <c r="C33" s="106"/>
      <c r="D33" s="90" t="s">
        <v>11</v>
      </c>
      <c r="E33" s="90" t="s">
        <v>12</v>
      </c>
      <c r="F33" s="90" t="s">
        <v>13</v>
      </c>
      <c r="G33" s="108"/>
      <c r="H33" s="90" t="s">
        <v>14</v>
      </c>
      <c r="I33" s="90" t="s">
        <v>15</v>
      </c>
      <c r="J33" s="90" t="s">
        <v>16</v>
      </c>
      <c r="K33" s="90" t="s">
        <v>17</v>
      </c>
      <c r="L33" s="90" t="s">
        <v>18</v>
      </c>
      <c r="M33" s="90" t="s">
        <v>19</v>
      </c>
      <c r="N33" s="90" t="s">
        <v>20</v>
      </c>
      <c r="O33" s="90" t="s">
        <v>21</v>
      </c>
    </row>
    <row r="34" spans="1:15" ht="22.15" customHeight="1" x14ac:dyDescent="0.25">
      <c r="A34" s="21"/>
      <c r="B34" s="22" t="s">
        <v>44</v>
      </c>
      <c r="C34" s="21"/>
      <c r="D34" s="23"/>
      <c r="E34" s="23"/>
      <c r="F34" s="23"/>
      <c r="G34" s="24"/>
      <c r="H34" s="23"/>
      <c r="I34" s="23"/>
      <c r="J34" s="23"/>
      <c r="K34" s="23"/>
      <c r="L34" s="23"/>
      <c r="M34" s="23"/>
      <c r="N34" s="23"/>
      <c r="O34" s="23"/>
    </row>
    <row r="35" spans="1:15" ht="16.5" customHeight="1" x14ac:dyDescent="0.25">
      <c r="A35" s="9">
        <v>401</v>
      </c>
      <c r="B35" s="10" t="s">
        <v>45</v>
      </c>
      <c r="C35" s="70">
        <v>250</v>
      </c>
      <c r="D35" s="71">
        <v>17.5</v>
      </c>
      <c r="E35" s="71">
        <v>17.3</v>
      </c>
      <c r="F35" s="71">
        <v>108</v>
      </c>
      <c r="G35" s="71">
        <v>659</v>
      </c>
      <c r="H35" s="71">
        <v>0.01</v>
      </c>
      <c r="I35" s="71">
        <v>0.95</v>
      </c>
      <c r="J35" s="71"/>
      <c r="K35" s="71"/>
      <c r="L35" s="71">
        <v>193.7</v>
      </c>
      <c r="M35" s="71">
        <v>282.8</v>
      </c>
      <c r="N35" s="71">
        <v>75.62</v>
      </c>
      <c r="O35" s="71">
        <v>3.46</v>
      </c>
    </row>
    <row r="36" spans="1:15" ht="16.5" customHeight="1" x14ac:dyDescent="0.25">
      <c r="A36" s="6">
        <v>376</v>
      </c>
      <c r="B36" s="10" t="s">
        <v>46</v>
      </c>
      <c r="C36" s="70">
        <v>200</v>
      </c>
      <c r="D36" s="25">
        <v>0.12</v>
      </c>
      <c r="E36" s="25">
        <v>0.02</v>
      </c>
      <c r="F36" s="25">
        <v>7</v>
      </c>
      <c r="G36" s="25">
        <v>28.6</v>
      </c>
      <c r="H36" s="25"/>
      <c r="I36" s="25">
        <v>1.6</v>
      </c>
      <c r="J36" s="25"/>
      <c r="K36" s="25">
        <v>0.01</v>
      </c>
      <c r="L36" s="25">
        <v>15.3</v>
      </c>
      <c r="M36" s="25">
        <v>4.4000000000000004</v>
      </c>
      <c r="N36" s="25">
        <v>2.4</v>
      </c>
      <c r="O36" s="25">
        <v>0.4</v>
      </c>
    </row>
    <row r="37" spans="1:15" ht="17.25" customHeight="1" x14ac:dyDescent="0.25">
      <c r="A37" s="6" t="s">
        <v>26</v>
      </c>
      <c r="B37" s="10" t="s">
        <v>27</v>
      </c>
      <c r="C37" s="70">
        <v>20</v>
      </c>
      <c r="D37" s="25">
        <v>1.58</v>
      </c>
      <c r="E37" s="25">
        <v>0.2</v>
      </c>
      <c r="F37" s="25">
        <v>9.66</v>
      </c>
      <c r="G37" s="25">
        <v>46.76</v>
      </c>
      <c r="H37" s="25">
        <v>0.02</v>
      </c>
      <c r="I37" s="25"/>
      <c r="J37" s="25"/>
      <c r="K37" s="25">
        <v>0.26</v>
      </c>
      <c r="L37" s="25">
        <v>4.5999999999999996</v>
      </c>
      <c r="M37" s="25">
        <v>17.399999999999999</v>
      </c>
      <c r="N37" s="25">
        <v>6.6</v>
      </c>
      <c r="O37" s="25">
        <v>0.22</v>
      </c>
    </row>
    <row r="38" spans="1:15" ht="17.25" customHeight="1" x14ac:dyDescent="0.25">
      <c r="A38" s="6">
        <v>16</v>
      </c>
      <c r="B38" s="10" t="s">
        <v>47</v>
      </c>
      <c r="C38" s="70">
        <v>30</v>
      </c>
      <c r="D38" s="25">
        <v>4.5</v>
      </c>
      <c r="E38" s="25">
        <v>12</v>
      </c>
      <c r="F38" s="25">
        <v>0.09</v>
      </c>
      <c r="G38" s="25">
        <v>126.9</v>
      </c>
      <c r="H38" s="25">
        <v>0.06</v>
      </c>
      <c r="I38" s="25"/>
      <c r="J38" s="25"/>
      <c r="K38" s="25">
        <v>1.8</v>
      </c>
      <c r="L38" s="25">
        <v>7.8</v>
      </c>
      <c r="M38" s="25">
        <v>60.6</v>
      </c>
      <c r="N38" s="25">
        <v>7.5</v>
      </c>
      <c r="O38" s="25">
        <v>0.66</v>
      </c>
    </row>
    <row r="39" spans="1:15" ht="17.25" customHeight="1" x14ac:dyDescent="0.25">
      <c r="A39" s="6"/>
      <c r="B39" s="13" t="s">
        <v>30</v>
      </c>
      <c r="C39" s="14">
        <v>500</v>
      </c>
      <c r="D39" s="26">
        <v>23.7</v>
      </c>
      <c r="E39" s="26">
        <v>29.52</v>
      </c>
      <c r="F39" s="26">
        <v>124.75</v>
      </c>
      <c r="G39" s="26">
        <v>861.26</v>
      </c>
      <c r="H39" s="26">
        <v>0.09</v>
      </c>
      <c r="I39" s="26">
        <v>2.5499999999999998</v>
      </c>
      <c r="J39" s="26"/>
      <c r="K39" s="26">
        <v>2.0699999999999998</v>
      </c>
      <c r="L39" s="26">
        <v>221.4</v>
      </c>
      <c r="M39" s="26">
        <v>365.2</v>
      </c>
      <c r="N39" s="26">
        <v>92.12</v>
      </c>
      <c r="O39" s="26">
        <v>4.74</v>
      </c>
    </row>
    <row r="40" spans="1:15" ht="21" customHeight="1" x14ac:dyDescent="0.25">
      <c r="A40" s="6"/>
      <c r="B40" s="10" t="s">
        <v>31</v>
      </c>
      <c r="C40" s="7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5" ht="31.5" x14ac:dyDescent="0.25">
      <c r="A41" s="9">
        <v>45</v>
      </c>
      <c r="B41" s="10" t="s">
        <v>48</v>
      </c>
      <c r="C41" s="70">
        <v>60</v>
      </c>
      <c r="D41" s="71">
        <v>0.78</v>
      </c>
      <c r="E41" s="71">
        <v>1.9</v>
      </c>
      <c r="F41" s="71">
        <v>3.9</v>
      </c>
      <c r="G41" s="71">
        <v>36.24</v>
      </c>
      <c r="H41" s="71">
        <v>0.01</v>
      </c>
      <c r="I41" s="71">
        <v>10.3</v>
      </c>
      <c r="J41" s="71"/>
      <c r="K41" s="71"/>
      <c r="L41" s="71">
        <v>14.9</v>
      </c>
      <c r="M41" s="71">
        <v>16.899999999999999</v>
      </c>
      <c r="N41" s="71">
        <v>9.0500000000000007</v>
      </c>
      <c r="O41" s="71">
        <v>2.8</v>
      </c>
    </row>
    <row r="42" spans="1:15" ht="47.25" x14ac:dyDescent="0.25">
      <c r="A42" s="6">
        <v>96</v>
      </c>
      <c r="B42" s="10" t="s">
        <v>49</v>
      </c>
      <c r="C42" s="70">
        <v>200</v>
      </c>
      <c r="D42" s="80">
        <v>2.2999999999999998</v>
      </c>
      <c r="E42" s="80">
        <v>4.2</v>
      </c>
      <c r="F42" s="80">
        <v>9.6</v>
      </c>
      <c r="G42" s="80">
        <v>113.8</v>
      </c>
      <c r="H42" s="80">
        <v>7.0000000000000007E-2</v>
      </c>
      <c r="I42" s="80">
        <v>6.7</v>
      </c>
      <c r="J42" s="80">
        <v>10.5</v>
      </c>
      <c r="K42" s="80">
        <v>1.88</v>
      </c>
      <c r="L42" s="80">
        <v>24.92</v>
      </c>
      <c r="M42" s="80">
        <v>45.38</v>
      </c>
      <c r="N42" s="80">
        <v>19.34</v>
      </c>
      <c r="O42" s="80">
        <v>0.74</v>
      </c>
    </row>
    <row r="43" spans="1:15" ht="15.75" x14ac:dyDescent="0.25">
      <c r="A43" s="6">
        <v>255</v>
      </c>
      <c r="B43" s="10" t="s">
        <v>50</v>
      </c>
      <c r="C43" s="70">
        <v>90</v>
      </c>
      <c r="D43" s="82">
        <v>14.04</v>
      </c>
      <c r="E43" s="82">
        <v>11.3</v>
      </c>
      <c r="F43" s="82">
        <v>3.52</v>
      </c>
      <c r="G43" s="82">
        <v>171.8</v>
      </c>
      <c r="H43" s="27">
        <v>0.1</v>
      </c>
      <c r="I43" s="82">
        <v>5.04</v>
      </c>
      <c r="J43" s="82">
        <v>2198.6999999999998</v>
      </c>
      <c r="K43" s="82">
        <v>3.1</v>
      </c>
      <c r="L43" s="82">
        <v>29.9</v>
      </c>
      <c r="M43" s="83">
        <v>215.4</v>
      </c>
      <c r="N43" s="84">
        <v>15.7</v>
      </c>
      <c r="O43" s="82">
        <v>4.5</v>
      </c>
    </row>
    <row r="44" spans="1:15" ht="31.5" x14ac:dyDescent="0.25">
      <c r="A44" s="6">
        <v>302</v>
      </c>
      <c r="B44" s="10" t="s">
        <v>51</v>
      </c>
      <c r="C44" s="70">
        <v>150</v>
      </c>
      <c r="D44" s="80">
        <v>8.6</v>
      </c>
      <c r="E44" s="80">
        <v>6.09</v>
      </c>
      <c r="F44" s="80">
        <v>38.64</v>
      </c>
      <c r="G44" s="80">
        <v>243.8</v>
      </c>
      <c r="H44" s="80">
        <v>0.02</v>
      </c>
      <c r="I44" s="80"/>
      <c r="J44" s="71"/>
      <c r="K44" s="71">
        <v>0.61</v>
      </c>
      <c r="L44" s="80">
        <v>14.82</v>
      </c>
      <c r="M44" s="81">
        <v>203.93</v>
      </c>
      <c r="N44" s="81">
        <v>135.83000000000001</v>
      </c>
      <c r="O44" s="80">
        <v>4.5599999999999996</v>
      </c>
    </row>
    <row r="45" spans="1:15" ht="15.75" x14ac:dyDescent="0.25">
      <c r="A45" s="6">
        <v>388</v>
      </c>
      <c r="B45" s="10" t="s">
        <v>52</v>
      </c>
      <c r="C45" s="70">
        <v>200</v>
      </c>
      <c r="D45" s="25">
        <v>0.67</v>
      </c>
      <c r="E45" s="25">
        <v>0.27</v>
      </c>
      <c r="F45" s="25">
        <v>20.7</v>
      </c>
      <c r="G45" s="25">
        <v>88.2</v>
      </c>
      <c r="H45" s="25">
        <v>0.01</v>
      </c>
      <c r="I45" s="25">
        <v>100</v>
      </c>
      <c r="J45" s="25"/>
      <c r="K45" s="25">
        <v>0.7</v>
      </c>
      <c r="L45" s="25">
        <v>21.3</v>
      </c>
      <c r="M45" s="25">
        <v>3.4</v>
      </c>
      <c r="N45" s="25">
        <v>3.4</v>
      </c>
      <c r="O45" s="71">
        <v>0.55000000000000004</v>
      </c>
    </row>
    <row r="46" spans="1:15" ht="15.75" x14ac:dyDescent="0.25">
      <c r="A46" s="6" t="s">
        <v>26</v>
      </c>
      <c r="B46" s="10" t="s">
        <v>27</v>
      </c>
      <c r="C46" s="70">
        <v>35</v>
      </c>
      <c r="D46" s="25">
        <v>2.8</v>
      </c>
      <c r="E46" s="25">
        <v>0.35</v>
      </c>
      <c r="F46" s="25">
        <v>16.899999999999999</v>
      </c>
      <c r="G46" s="25">
        <v>81.83</v>
      </c>
      <c r="H46" s="25">
        <v>0.04</v>
      </c>
      <c r="I46" s="25"/>
      <c r="J46" s="25"/>
      <c r="K46" s="25">
        <v>0.5</v>
      </c>
      <c r="L46" s="25">
        <v>8.0500000000000007</v>
      </c>
      <c r="M46" s="25">
        <v>30.45</v>
      </c>
      <c r="N46" s="25">
        <v>11.55</v>
      </c>
      <c r="O46" s="71">
        <v>0.4</v>
      </c>
    </row>
    <row r="47" spans="1:15" ht="15.75" x14ac:dyDescent="0.25">
      <c r="A47" s="6" t="s">
        <v>26</v>
      </c>
      <c r="B47" s="10" t="s">
        <v>29</v>
      </c>
      <c r="C47" s="70">
        <v>35</v>
      </c>
      <c r="D47" s="25">
        <v>1.6</v>
      </c>
      <c r="E47" s="25">
        <v>0.5</v>
      </c>
      <c r="F47" s="25">
        <v>9.1</v>
      </c>
      <c r="G47" s="25">
        <v>49</v>
      </c>
      <c r="H47" s="25">
        <v>4.5999999999999999E-2</v>
      </c>
      <c r="I47" s="25"/>
      <c r="J47" s="25"/>
      <c r="K47" s="25">
        <v>0.42</v>
      </c>
      <c r="L47" s="25">
        <v>10.7</v>
      </c>
      <c r="M47" s="25">
        <v>49.5</v>
      </c>
      <c r="N47" s="25">
        <v>11.7</v>
      </c>
      <c r="O47" s="71">
        <v>1.4</v>
      </c>
    </row>
    <row r="48" spans="1:15" ht="15.75" x14ac:dyDescent="0.25">
      <c r="A48" s="6"/>
      <c r="B48" s="10" t="s">
        <v>53</v>
      </c>
      <c r="C48" s="14">
        <v>770</v>
      </c>
      <c r="D48" s="26">
        <v>30.79</v>
      </c>
      <c r="E48" s="26">
        <v>24.61</v>
      </c>
      <c r="F48" s="26">
        <v>102.36</v>
      </c>
      <c r="G48" s="26">
        <v>784.67</v>
      </c>
      <c r="H48" s="26">
        <v>0.29599999999999999</v>
      </c>
      <c r="I48" s="26">
        <v>122.04</v>
      </c>
      <c r="J48" s="26">
        <v>2209</v>
      </c>
      <c r="K48" s="26">
        <v>7.21</v>
      </c>
      <c r="L48" s="26">
        <v>124.59</v>
      </c>
      <c r="M48" s="26">
        <v>564.96</v>
      </c>
      <c r="N48" s="26">
        <v>206.57</v>
      </c>
      <c r="O48" s="15">
        <v>14.95</v>
      </c>
    </row>
    <row r="49" spans="1:15" ht="15.75" x14ac:dyDescent="0.25">
      <c r="A49" s="6"/>
      <c r="B49" s="10" t="s">
        <v>38</v>
      </c>
      <c r="C49" s="7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71"/>
    </row>
    <row r="50" spans="1:15" ht="15.75" x14ac:dyDescent="0.25">
      <c r="A50" s="6">
        <v>338</v>
      </c>
      <c r="B50" s="10" t="s">
        <v>54</v>
      </c>
      <c r="C50" s="70">
        <v>200</v>
      </c>
      <c r="D50" s="25">
        <v>2.7</v>
      </c>
      <c r="E50" s="25"/>
      <c r="F50" s="25">
        <v>37.799999999999997</v>
      </c>
      <c r="G50" s="25">
        <v>172.8</v>
      </c>
      <c r="H50" s="25">
        <v>7.0000000000000007E-2</v>
      </c>
      <c r="I50" s="25">
        <v>18</v>
      </c>
      <c r="J50" s="25"/>
      <c r="K50" s="25"/>
      <c r="L50" s="25">
        <v>14.4</v>
      </c>
      <c r="M50" s="25">
        <v>50.4</v>
      </c>
      <c r="N50" s="25">
        <v>75.599999999999994</v>
      </c>
      <c r="O50" s="71">
        <v>1.08</v>
      </c>
    </row>
    <row r="51" spans="1:15" ht="15.75" x14ac:dyDescent="0.25">
      <c r="A51" s="6">
        <v>389</v>
      </c>
      <c r="B51" s="10" t="s">
        <v>40</v>
      </c>
      <c r="C51" s="70">
        <v>100</v>
      </c>
      <c r="D51" s="25">
        <v>0.5</v>
      </c>
      <c r="E51" s="25"/>
      <c r="F51" s="25">
        <v>10.1</v>
      </c>
      <c r="G51" s="25">
        <v>42.4</v>
      </c>
      <c r="H51" s="25">
        <v>0.04</v>
      </c>
      <c r="I51" s="25">
        <v>2</v>
      </c>
      <c r="J51" s="25"/>
      <c r="K51" s="25"/>
      <c r="L51" s="25">
        <v>7.4</v>
      </c>
      <c r="M51" s="25">
        <v>7</v>
      </c>
      <c r="N51" s="25">
        <v>4</v>
      </c>
      <c r="O51" s="71">
        <v>1.4</v>
      </c>
    </row>
    <row r="52" spans="1:15" ht="15.75" x14ac:dyDescent="0.25">
      <c r="A52" s="6" t="s">
        <v>26</v>
      </c>
      <c r="B52" s="10" t="s">
        <v>55</v>
      </c>
      <c r="C52" s="70">
        <v>15</v>
      </c>
      <c r="D52" s="25">
        <v>1.05</v>
      </c>
      <c r="E52" s="25">
        <v>5.0999999999999996</v>
      </c>
      <c r="F52" s="25">
        <v>7.5</v>
      </c>
      <c r="G52" s="25">
        <v>82.5</v>
      </c>
      <c r="H52" s="25"/>
      <c r="I52" s="25"/>
      <c r="J52" s="25"/>
      <c r="K52" s="25"/>
      <c r="L52" s="25"/>
      <c r="M52" s="25"/>
      <c r="N52" s="25"/>
      <c r="O52" s="71"/>
    </row>
    <row r="53" spans="1:15" ht="15.75" x14ac:dyDescent="0.25">
      <c r="A53" s="6"/>
      <c r="B53" s="10" t="s">
        <v>53</v>
      </c>
      <c r="C53" s="14">
        <v>315</v>
      </c>
      <c r="D53" s="26">
        <v>4.25</v>
      </c>
      <c r="E53" s="26">
        <v>5.0999999999999996</v>
      </c>
      <c r="F53" s="26">
        <v>55.4</v>
      </c>
      <c r="G53" s="26">
        <v>297.7</v>
      </c>
      <c r="H53" s="26">
        <v>0.11</v>
      </c>
      <c r="I53" s="26">
        <v>20</v>
      </c>
      <c r="J53" s="26"/>
      <c r="K53" s="26"/>
      <c r="L53" s="26">
        <v>21.8</v>
      </c>
      <c r="M53" s="26">
        <v>57.4</v>
      </c>
      <c r="N53" s="26">
        <v>79.599999999999994</v>
      </c>
      <c r="O53" s="15">
        <v>2.48</v>
      </c>
    </row>
    <row r="54" spans="1:15" x14ac:dyDescent="0.25">
      <c r="A54" s="9"/>
      <c r="B54" s="16" t="s">
        <v>41</v>
      </c>
      <c r="C54" s="71">
        <v>3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ht="15" customHeight="1" x14ac:dyDescent="0.25">
      <c r="A55" s="99" t="s">
        <v>42</v>
      </c>
      <c r="B55" s="100"/>
      <c r="C55" s="99">
        <f>C35+C36+C37+C38+C41+C42+C43+C44+C45+C46+C47+C50+C51+C52</f>
        <v>1585</v>
      </c>
      <c r="D55" s="99">
        <f t="shared" ref="D55:O55" si="1">D35+D36+D37+D38+D41+D42+D43+D44+D45+D46+D47+D50+D51+D52</f>
        <v>58.740000000000009</v>
      </c>
      <c r="E55" s="99">
        <f t="shared" si="1"/>
        <v>59.230000000000011</v>
      </c>
      <c r="F55" s="99">
        <f t="shared" si="1"/>
        <v>282.51000000000005</v>
      </c>
      <c r="G55" s="99">
        <f t="shared" si="1"/>
        <v>1943.6299999999999</v>
      </c>
      <c r="H55" s="99">
        <f t="shared" si="1"/>
        <v>0.496</v>
      </c>
      <c r="I55" s="99">
        <f t="shared" si="1"/>
        <v>144.59</v>
      </c>
      <c r="J55" s="99">
        <f t="shared" si="1"/>
        <v>2209.1999999999998</v>
      </c>
      <c r="K55" s="99">
        <f t="shared" si="1"/>
        <v>9.2800000000000011</v>
      </c>
      <c r="L55" s="99">
        <f t="shared" si="1"/>
        <v>367.78999999999996</v>
      </c>
      <c r="M55" s="99">
        <f t="shared" si="1"/>
        <v>987.56</v>
      </c>
      <c r="N55" s="99">
        <f t="shared" si="1"/>
        <v>378.28999999999996</v>
      </c>
      <c r="O55" s="99">
        <f t="shared" si="1"/>
        <v>22.169999999999995</v>
      </c>
    </row>
    <row r="56" spans="1:15" ht="15" customHeight="1" x14ac:dyDescent="0.25">
      <c r="A56" s="101"/>
      <c r="B56" s="102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</row>
    <row r="57" spans="1:15" ht="30" customHeight="1" x14ac:dyDescent="0.25">
      <c r="A57" s="17" t="s">
        <v>0</v>
      </c>
      <c r="B57" s="17" t="s">
        <v>56</v>
      </c>
    </row>
    <row r="58" spans="1:15" ht="15" customHeight="1" x14ac:dyDescent="0.25">
      <c r="A58" s="19" t="s">
        <v>2</v>
      </c>
      <c r="B58" s="20" t="s">
        <v>3</v>
      </c>
    </row>
    <row r="59" spans="1:15" x14ac:dyDescent="0.25">
      <c r="A59" s="105" t="s">
        <v>4</v>
      </c>
      <c r="B59" s="105" t="s">
        <v>5</v>
      </c>
      <c r="C59" s="105" t="s">
        <v>6</v>
      </c>
      <c r="D59" s="93" t="s">
        <v>7</v>
      </c>
      <c r="E59" s="94"/>
      <c r="F59" s="95"/>
      <c r="G59" s="107" t="s">
        <v>8</v>
      </c>
      <c r="H59" s="93" t="s">
        <v>9</v>
      </c>
      <c r="I59" s="94"/>
      <c r="J59" s="94"/>
      <c r="K59" s="95"/>
      <c r="L59" s="93" t="s">
        <v>10</v>
      </c>
      <c r="M59" s="94"/>
      <c r="N59" s="94"/>
      <c r="O59" s="95"/>
    </row>
    <row r="60" spans="1:15" ht="32.25" customHeight="1" x14ac:dyDescent="0.25">
      <c r="A60" s="106"/>
      <c r="B60" s="106"/>
      <c r="C60" s="106"/>
      <c r="D60" s="90" t="s">
        <v>11</v>
      </c>
      <c r="E60" s="90" t="s">
        <v>12</v>
      </c>
      <c r="F60" s="90" t="s">
        <v>13</v>
      </c>
      <c r="G60" s="108"/>
      <c r="H60" s="90" t="s">
        <v>14</v>
      </c>
      <c r="I60" s="90" t="s">
        <v>15</v>
      </c>
      <c r="J60" s="90" t="s">
        <v>16</v>
      </c>
      <c r="K60" s="90" t="s">
        <v>17</v>
      </c>
      <c r="L60" s="90" t="s">
        <v>18</v>
      </c>
      <c r="M60" s="90" t="s">
        <v>19</v>
      </c>
      <c r="N60" s="90" t="s">
        <v>20</v>
      </c>
      <c r="O60" s="90" t="s">
        <v>21</v>
      </c>
    </row>
    <row r="61" spans="1:15" ht="23.85" customHeight="1" x14ac:dyDescent="0.25">
      <c r="A61" s="9"/>
      <c r="B61" s="10" t="s">
        <v>22</v>
      </c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ht="42" customHeight="1" x14ac:dyDescent="0.25">
      <c r="A62" s="6">
        <v>173</v>
      </c>
      <c r="B62" s="10" t="s">
        <v>57</v>
      </c>
      <c r="C62" s="70">
        <v>250</v>
      </c>
      <c r="D62" s="25">
        <v>10.76</v>
      </c>
      <c r="E62" s="25">
        <v>16</v>
      </c>
      <c r="F62" s="25">
        <v>47.8</v>
      </c>
      <c r="G62" s="25">
        <v>378.5</v>
      </c>
      <c r="H62" s="25">
        <v>0.25</v>
      </c>
      <c r="I62" s="25">
        <v>1.1399999999999999</v>
      </c>
      <c r="J62" s="25">
        <v>65.2</v>
      </c>
      <c r="K62" s="25"/>
      <c r="L62" s="25">
        <v>188.8</v>
      </c>
      <c r="M62" s="25">
        <v>315.3</v>
      </c>
      <c r="N62" s="25">
        <v>85.7</v>
      </c>
      <c r="O62" s="25">
        <v>2.5</v>
      </c>
    </row>
    <row r="63" spans="1:15" ht="15.75" customHeight="1" x14ac:dyDescent="0.25">
      <c r="A63" s="9">
        <v>382</v>
      </c>
      <c r="B63" s="10" t="s">
        <v>58</v>
      </c>
      <c r="C63" s="70">
        <v>200</v>
      </c>
      <c r="D63" s="71">
        <v>6.5</v>
      </c>
      <c r="E63" s="71">
        <v>1.3</v>
      </c>
      <c r="F63" s="71">
        <v>26</v>
      </c>
      <c r="G63" s="71">
        <v>125.1</v>
      </c>
      <c r="H63" s="71">
        <v>0.05</v>
      </c>
      <c r="I63" s="71">
        <v>1.3</v>
      </c>
      <c r="J63" s="71">
        <v>24.4</v>
      </c>
      <c r="K63" s="71"/>
      <c r="L63" s="71">
        <v>135.19999999999999</v>
      </c>
      <c r="M63" s="71">
        <v>124.5</v>
      </c>
      <c r="N63" s="71">
        <v>26.5</v>
      </c>
      <c r="O63" s="71">
        <v>2</v>
      </c>
    </row>
    <row r="64" spans="1:15" ht="15.75" x14ac:dyDescent="0.25">
      <c r="A64" s="9" t="s">
        <v>26</v>
      </c>
      <c r="B64" s="10" t="s">
        <v>27</v>
      </c>
      <c r="C64" s="70">
        <v>30</v>
      </c>
      <c r="D64" s="71">
        <v>2.37</v>
      </c>
      <c r="E64" s="71">
        <v>0.3</v>
      </c>
      <c r="F64" s="71">
        <v>14.49</v>
      </c>
      <c r="G64" s="71">
        <v>70.14</v>
      </c>
      <c r="H64" s="71">
        <v>0.02</v>
      </c>
      <c r="I64" s="71"/>
      <c r="J64" s="71"/>
      <c r="K64" s="71">
        <v>0.39</v>
      </c>
      <c r="L64" s="71">
        <v>6.9</v>
      </c>
      <c r="M64" s="71">
        <v>26.1</v>
      </c>
      <c r="N64" s="71">
        <v>9.9</v>
      </c>
      <c r="O64" s="71">
        <v>0.33</v>
      </c>
    </row>
    <row r="65" spans="1:16" ht="15.75" x14ac:dyDescent="0.25">
      <c r="A65" s="9">
        <v>14</v>
      </c>
      <c r="B65" s="10" t="s">
        <v>28</v>
      </c>
      <c r="C65" s="70">
        <v>5</v>
      </c>
      <c r="D65" s="25">
        <v>0.04</v>
      </c>
      <c r="E65" s="25">
        <v>3.62</v>
      </c>
      <c r="F65" s="25">
        <v>0.06</v>
      </c>
      <c r="G65" s="25">
        <v>33</v>
      </c>
      <c r="H65" s="25"/>
      <c r="I65" s="25"/>
      <c r="J65" s="25">
        <v>20</v>
      </c>
      <c r="K65" s="25">
        <v>0.05</v>
      </c>
      <c r="L65" s="25">
        <v>1.2</v>
      </c>
      <c r="M65" s="25">
        <v>1.5</v>
      </c>
      <c r="N65" s="25"/>
      <c r="O65" s="25">
        <v>0.1</v>
      </c>
    </row>
    <row r="66" spans="1:16" ht="15.75" x14ac:dyDescent="0.25">
      <c r="A66" s="9">
        <v>15</v>
      </c>
      <c r="B66" s="10" t="s">
        <v>59</v>
      </c>
      <c r="C66" s="70">
        <v>15</v>
      </c>
      <c r="D66" s="25">
        <v>3.48</v>
      </c>
      <c r="E66" s="25">
        <v>4.43</v>
      </c>
      <c r="F66" s="25"/>
      <c r="G66" s="25">
        <v>54</v>
      </c>
      <c r="H66" s="25">
        <v>0.01</v>
      </c>
      <c r="I66" s="25">
        <v>0.11</v>
      </c>
      <c r="J66" s="25">
        <v>39</v>
      </c>
      <c r="K66" s="25">
        <v>0.08</v>
      </c>
      <c r="L66" s="25">
        <v>132</v>
      </c>
      <c r="M66" s="25">
        <v>75</v>
      </c>
      <c r="N66" s="25">
        <v>5.25</v>
      </c>
      <c r="O66" s="25">
        <v>0.15</v>
      </c>
    </row>
    <row r="67" spans="1:16" ht="15.75" x14ac:dyDescent="0.25">
      <c r="A67" s="9"/>
      <c r="B67" s="10" t="s">
        <v>53</v>
      </c>
      <c r="C67" s="14">
        <v>500</v>
      </c>
      <c r="D67" s="26">
        <v>23.15</v>
      </c>
      <c r="E67" s="26">
        <v>25.65</v>
      </c>
      <c r="F67" s="26">
        <v>88.35</v>
      </c>
      <c r="G67" s="26">
        <v>660.74</v>
      </c>
      <c r="H67" s="26">
        <v>0.33</v>
      </c>
      <c r="I67" s="26">
        <v>2.5499999999999998</v>
      </c>
      <c r="J67" s="26">
        <v>148.6</v>
      </c>
      <c r="K67" s="26">
        <v>0.52</v>
      </c>
      <c r="L67" s="26">
        <v>464.1</v>
      </c>
      <c r="M67" s="26">
        <v>542.4</v>
      </c>
      <c r="N67" s="26">
        <v>127.35</v>
      </c>
      <c r="O67" s="26">
        <v>5.08</v>
      </c>
    </row>
    <row r="68" spans="1:16" ht="15.75" x14ac:dyDescent="0.25">
      <c r="A68" s="9"/>
      <c r="B68" s="10" t="s">
        <v>31</v>
      </c>
      <c r="C68" s="7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6" ht="31.5" x14ac:dyDescent="0.25">
      <c r="A69" s="9">
        <v>52</v>
      </c>
      <c r="B69" s="10" t="s">
        <v>60</v>
      </c>
      <c r="C69" s="70">
        <v>60</v>
      </c>
      <c r="D69" s="25">
        <v>1.2</v>
      </c>
      <c r="E69" s="25">
        <v>1.32</v>
      </c>
      <c r="F69" s="25">
        <v>5.4</v>
      </c>
      <c r="G69" s="25">
        <v>38.700000000000003</v>
      </c>
      <c r="H69" s="25">
        <v>0.01</v>
      </c>
      <c r="I69" s="25">
        <v>3.99</v>
      </c>
      <c r="J69" s="25">
        <v>0.01</v>
      </c>
      <c r="K69" s="25">
        <v>1.6</v>
      </c>
      <c r="L69" s="25">
        <v>21.3</v>
      </c>
      <c r="M69" s="25">
        <v>24.4</v>
      </c>
      <c r="N69" s="25">
        <v>12.4</v>
      </c>
      <c r="O69" s="25">
        <v>0.8</v>
      </c>
    </row>
    <row r="70" spans="1:16" ht="47.25" x14ac:dyDescent="0.25">
      <c r="A70" s="9">
        <v>82</v>
      </c>
      <c r="B70" s="10" t="s">
        <v>61</v>
      </c>
      <c r="C70" s="70">
        <v>200</v>
      </c>
      <c r="D70" s="25">
        <v>2.08</v>
      </c>
      <c r="E70" s="25">
        <v>4.0999999999999996</v>
      </c>
      <c r="F70" s="25">
        <v>8.6999999999999993</v>
      </c>
      <c r="G70" s="25">
        <v>111</v>
      </c>
      <c r="H70" s="25">
        <v>0.04</v>
      </c>
      <c r="I70" s="25">
        <v>8.5</v>
      </c>
      <c r="J70" s="25">
        <v>17.61</v>
      </c>
      <c r="K70" s="25">
        <v>1.92</v>
      </c>
      <c r="L70" s="25">
        <v>41.4</v>
      </c>
      <c r="M70" s="25">
        <v>43.68</v>
      </c>
      <c r="N70" s="25">
        <v>20.9</v>
      </c>
      <c r="O70" s="25">
        <v>0.98</v>
      </c>
      <c r="P70" s="28"/>
    </row>
    <row r="71" spans="1:16" ht="15.75" x14ac:dyDescent="0.25">
      <c r="A71" s="9">
        <v>234</v>
      </c>
      <c r="B71" s="10" t="s">
        <v>62</v>
      </c>
      <c r="C71" s="70">
        <v>90</v>
      </c>
      <c r="D71" s="29">
        <v>10.4</v>
      </c>
      <c r="E71" s="80">
        <v>12.3</v>
      </c>
      <c r="F71" s="80">
        <v>12.1</v>
      </c>
      <c r="G71" s="80">
        <v>199.6</v>
      </c>
      <c r="H71" s="80">
        <v>0.05</v>
      </c>
      <c r="I71" s="80">
        <v>0.3</v>
      </c>
      <c r="J71" s="80">
        <v>36.9</v>
      </c>
      <c r="K71" s="71">
        <v>4.2</v>
      </c>
      <c r="L71" s="80">
        <v>37.5</v>
      </c>
      <c r="M71" s="80">
        <v>136.4</v>
      </c>
      <c r="N71" s="81">
        <v>31.3</v>
      </c>
      <c r="O71" s="80">
        <v>1.2</v>
      </c>
      <c r="P71" s="30"/>
    </row>
    <row r="72" spans="1:16" ht="15.75" x14ac:dyDescent="0.25">
      <c r="A72" s="9">
        <v>312</v>
      </c>
      <c r="B72" s="10" t="s">
        <v>63</v>
      </c>
      <c r="C72" s="70">
        <v>150</v>
      </c>
      <c r="D72" s="80">
        <v>3.07</v>
      </c>
      <c r="E72" s="80">
        <v>4.8</v>
      </c>
      <c r="F72" s="80">
        <v>20.440000000000001</v>
      </c>
      <c r="G72" s="80">
        <v>137.25</v>
      </c>
      <c r="H72" s="80">
        <v>0.14000000000000001</v>
      </c>
      <c r="I72" s="71">
        <v>18.16</v>
      </c>
      <c r="J72" s="71"/>
      <c r="K72" s="80">
        <v>0.18</v>
      </c>
      <c r="L72" s="80">
        <v>36.979999999999997</v>
      </c>
      <c r="M72" s="81">
        <v>86.59</v>
      </c>
      <c r="N72" s="81">
        <v>27.75</v>
      </c>
      <c r="O72" s="80">
        <v>1.01</v>
      </c>
      <c r="P72" s="28"/>
    </row>
    <row r="73" spans="1:16" ht="15.75" x14ac:dyDescent="0.25">
      <c r="A73" s="9">
        <v>349</v>
      </c>
      <c r="B73" s="10" t="s">
        <v>36</v>
      </c>
      <c r="C73" s="70">
        <v>200</v>
      </c>
      <c r="D73" s="80">
        <v>1.04</v>
      </c>
      <c r="E73" s="80">
        <v>0.3</v>
      </c>
      <c r="F73" s="80">
        <v>42.5</v>
      </c>
      <c r="G73" s="80">
        <v>132.12</v>
      </c>
      <c r="H73" s="80">
        <v>0.02</v>
      </c>
      <c r="I73" s="80">
        <v>0.7</v>
      </c>
      <c r="J73" s="71"/>
      <c r="K73" s="71">
        <v>0.18</v>
      </c>
      <c r="L73" s="80">
        <v>5.3</v>
      </c>
      <c r="M73" s="81">
        <v>41.4</v>
      </c>
      <c r="N73" s="81">
        <v>29.7</v>
      </c>
      <c r="O73" s="80">
        <v>0.8</v>
      </c>
    </row>
    <row r="74" spans="1:16" ht="15.75" x14ac:dyDescent="0.25">
      <c r="A74" s="9" t="s">
        <v>26</v>
      </c>
      <c r="B74" s="10" t="s">
        <v>64</v>
      </c>
      <c r="C74" s="70">
        <v>35</v>
      </c>
      <c r="D74" s="25">
        <v>2.8</v>
      </c>
      <c r="E74" s="25">
        <v>0.35</v>
      </c>
      <c r="F74" s="25">
        <v>16.899999999999999</v>
      </c>
      <c r="G74" s="25">
        <v>81.83</v>
      </c>
      <c r="H74" s="25">
        <v>0.04</v>
      </c>
      <c r="I74" s="25"/>
      <c r="J74" s="25"/>
      <c r="K74" s="25">
        <v>0.5</v>
      </c>
      <c r="L74" s="25">
        <v>8.0500000000000007</v>
      </c>
      <c r="M74" s="25">
        <v>30.45</v>
      </c>
      <c r="N74" s="25">
        <v>11.55</v>
      </c>
      <c r="O74" s="71">
        <v>0.4</v>
      </c>
    </row>
    <row r="75" spans="1:16" ht="15.75" x14ac:dyDescent="0.25">
      <c r="A75" s="9" t="s">
        <v>26</v>
      </c>
      <c r="B75" s="10" t="s">
        <v>29</v>
      </c>
      <c r="C75" s="70">
        <v>35</v>
      </c>
      <c r="D75" s="25">
        <v>1.6</v>
      </c>
      <c r="E75" s="25">
        <v>0.5</v>
      </c>
      <c r="F75" s="25">
        <v>9.1</v>
      </c>
      <c r="G75" s="25">
        <v>49</v>
      </c>
      <c r="H75" s="25">
        <v>4.5999999999999999E-2</v>
      </c>
      <c r="I75" s="25"/>
      <c r="J75" s="25"/>
      <c r="K75" s="25">
        <v>0.42</v>
      </c>
      <c r="L75" s="25">
        <v>10.7</v>
      </c>
      <c r="M75" s="25">
        <v>49.5</v>
      </c>
      <c r="N75" s="25">
        <v>11.7</v>
      </c>
      <c r="O75" s="71">
        <v>1.4</v>
      </c>
    </row>
    <row r="76" spans="1:16" ht="15.75" x14ac:dyDescent="0.25">
      <c r="A76" s="9"/>
      <c r="B76" s="10" t="s">
        <v>53</v>
      </c>
      <c r="C76" s="70">
        <v>770</v>
      </c>
      <c r="D76" s="26">
        <v>22.19</v>
      </c>
      <c r="E76" s="26">
        <v>23.67</v>
      </c>
      <c r="F76" s="26">
        <v>115.14</v>
      </c>
      <c r="G76" s="26">
        <v>749.5</v>
      </c>
      <c r="H76" s="26">
        <v>0.34599999999999997</v>
      </c>
      <c r="I76" s="26">
        <v>31.64</v>
      </c>
      <c r="J76" s="26">
        <v>54.52</v>
      </c>
      <c r="K76" s="26">
        <v>9</v>
      </c>
      <c r="L76" s="26">
        <v>161.22999999999999</v>
      </c>
      <c r="M76" s="26">
        <v>412.42</v>
      </c>
      <c r="N76" s="26">
        <v>145.30000000000001</v>
      </c>
      <c r="O76" s="26">
        <v>6.59</v>
      </c>
    </row>
    <row r="77" spans="1:16" ht="15.75" x14ac:dyDescent="0.25">
      <c r="A77" s="9"/>
      <c r="B77" s="10" t="s">
        <v>38</v>
      </c>
      <c r="C77" s="70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6" ht="15.75" x14ac:dyDescent="0.25">
      <c r="A78" s="9">
        <v>424</v>
      </c>
      <c r="B78" s="10" t="s">
        <v>65</v>
      </c>
      <c r="C78" s="70">
        <v>100</v>
      </c>
      <c r="D78" s="25">
        <v>7.28</v>
      </c>
      <c r="E78" s="25">
        <v>12.52</v>
      </c>
      <c r="F78" s="25">
        <v>43.92</v>
      </c>
      <c r="G78" s="25">
        <v>318</v>
      </c>
      <c r="H78" s="25">
        <v>0.12</v>
      </c>
      <c r="I78" s="25"/>
      <c r="J78" s="25">
        <v>4</v>
      </c>
      <c r="K78" s="25">
        <v>4.66</v>
      </c>
      <c r="L78" s="25">
        <v>19.8</v>
      </c>
      <c r="M78" s="25">
        <v>70</v>
      </c>
      <c r="N78" s="25">
        <v>27.4</v>
      </c>
      <c r="O78" s="25">
        <v>1.3</v>
      </c>
    </row>
    <row r="79" spans="1:16" ht="15.75" x14ac:dyDescent="0.25">
      <c r="A79" s="9">
        <v>386</v>
      </c>
      <c r="B79" s="10" t="s">
        <v>66</v>
      </c>
      <c r="C79" s="70">
        <v>200</v>
      </c>
      <c r="D79" s="25">
        <v>5.8</v>
      </c>
      <c r="E79" s="25">
        <v>6.4</v>
      </c>
      <c r="F79" s="25">
        <v>8.1999999999999993</v>
      </c>
      <c r="G79" s="25">
        <v>113.6</v>
      </c>
      <c r="H79" s="25">
        <v>0.06</v>
      </c>
      <c r="I79" s="25">
        <v>1.6</v>
      </c>
      <c r="J79" s="25">
        <v>44</v>
      </c>
      <c r="K79" s="25"/>
      <c r="L79" s="25">
        <v>240</v>
      </c>
      <c r="M79" s="25">
        <v>190</v>
      </c>
      <c r="N79" s="25">
        <v>28</v>
      </c>
      <c r="O79" s="25">
        <v>0.2</v>
      </c>
    </row>
    <row r="80" spans="1:16" ht="15.75" x14ac:dyDescent="0.25">
      <c r="A80" s="9"/>
      <c r="B80" s="10" t="s">
        <v>53</v>
      </c>
      <c r="C80" s="14">
        <v>300</v>
      </c>
      <c r="D80" s="26">
        <v>13.08</v>
      </c>
      <c r="E80" s="26">
        <v>18.920000000000002</v>
      </c>
      <c r="F80" s="26">
        <v>52.12</v>
      </c>
      <c r="G80" s="26">
        <v>431.6</v>
      </c>
      <c r="H80" s="26">
        <v>0.18</v>
      </c>
      <c r="I80" s="26">
        <v>1.6</v>
      </c>
      <c r="J80" s="26">
        <v>48</v>
      </c>
      <c r="K80" s="26">
        <v>4.66</v>
      </c>
      <c r="L80" s="26">
        <v>259.8</v>
      </c>
      <c r="M80" s="26">
        <v>260</v>
      </c>
      <c r="N80" s="26">
        <v>55.4</v>
      </c>
      <c r="O80" s="26">
        <v>1.5</v>
      </c>
    </row>
    <row r="81" spans="1:16" x14ac:dyDescent="0.25">
      <c r="A81" s="9"/>
      <c r="B81" s="16" t="s">
        <v>67</v>
      </c>
      <c r="C81" s="71">
        <v>3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6" ht="15" customHeight="1" x14ac:dyDescent="0.25">
      <c r="A82" s="99" t="s">
        <v>68</v>
      </c>
      <c r="B82" s="100"/>
      <c r="C82" s="99">
        <f>C62+C63+C64+C65+C66+C69+C70+C71+C72+C73+C74+C75+C78+C79</f>
        <v>1570</v>
      </c>
      <c r="D82" s="99">
        <f t="shared" ref="D82:O82" si="2">D62+D63+D64+D65+D66+D69+D70+D71+D72+D73+D74+D75+D78+D79</f>
        <v>58.419999999999995</v>
      </c>
      <c r="E82" s="99">
        <f t="shared" si="2"/>
        <v>68.240000000000009</v>
      </c>
      <c r="F82" s="99">
        <f t="shared" si="2"/>
        <v>255.61</v>
      </c>
      <c r="G82" s="99">
        <f t="shared" si="2"/>
        <v>1841.8399999999997</v>
      </c>
      <c r="H82" s="99">
        <f t="shared" si="2"/>
        <v>0.85600000000000009</v>
      </c>
      <c r="I82" s="99">
        <f t="shared" si="2"/>
        <v>35.800000000000004</v>
      </c>
      <c r="J82" s="99">
        <f t="shared" si="2"/>
        <v>251.11999999999998</v>
      </c>
      <c r="K82" s="99">
        <f t="shared" si="2"/>
        <v>14.18</v>
      </c>
      <c r="L82" s="99">
        <f t="shared" si="2"/>
        <v>885.12999999999988</v>
      </c>
      <c r="M82" s="99">
        <f t="shared" si="2"/>
        <v>1214.8200000000002</v>
      </c>
      <c r="N82" s="99">
        <f t="shared" si="2"/>
        <v>328.04999999999995</v>
      </c>
      <c r="O82" s="99">
        <f t="shared" si="2"/>
        <v>13.17</v>
      </c>
    </row>
    <row r="83" spans="1:16" ht="15" customHeight="1" x14ac:dyDescent="0.25">
      <c r="A83" s="101"/>
      <c r="B83" s="102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</row>
    <row r="84" spans="1:16" ht="15.75" x14ac:dyDescent="0.25">
      <c r="A84" s="17" t="s">
        <v>0</v>
      </c>
      <c r="B84" s="17" t="s">
        <v>69</v>
      </c>
    </row>
    <row r="85" spans="1:16" x14ac:dyDescent="0.25">
      <c r="A85" s="110" t="s">
        <v>2</v>
      </c>
      <c r="B85" s="109" t="s">
        <v>3</v>
      </c>
    </row>
    <row r="86" spans="1:16" x14ac:dyDescent="0.25">
      <c r="A86" s="110"/>
      <c r="B86" s="109"/>
    </row>
    <row r="87" spans="1:16" x14ac:dyDescent="0.25">
      <c r="A87" s="93" t="s">
        <v>4</v>
      </c>
      <c r="B87" s="93" t="s">
        <v>5</v>
      </c>
      <c r="C87" s="93" t="s">
        <v>6</v>
      </c>
      <c r="D87" s="93" t="s">
        <v>7</v>
      </c>
      <c r="E87" s="94"/>
      <c r="F87" s="95"/>
      <c r="G87" s="96" t="s">
        <v>8</v>
      </c>
      <c r="H87" s="93" t="s">
        <v>9</v>
      </c>
      <c r="I87" s="94"/>
      <c r="J87" s="94"/>
      <c r="K87" s="95"/>
      <c r="L87" s="93" t="s">
        <v>10</v>
      </c>
      <c r="M87" s="94"/>
      <c r="N87" s="94"/>
      <c r="O87" s="95"/>
    </row>
    <row r="88" spans="1:16" ht="34.5" customHeight="1" x14ac:dyDescent="0.25">
      <c r="A88" s="98"/>
      <c r="B88" s="98"/>
      <c r="C88" s="98"/>
      <c r="D88" s="87" t="s">
        <v>11</v>
      </c>
      <c r="E88" s="87" t="s">
        <v>12</v>
      </c>
      <c r="F88" s="87" t="s">
        <v>13</v>
      </c>
      <c r="G88" s="97"/>
      <c r="H88" s="87" t="s">
        <v>14</v>
      </c>
      <c r="I88" s="87" t="s">
        <v>15</v>
      </c>
      <c r="J88" s="87" t="s">
        <v>16</v>
      </c>
      <c r="K88" s="87" t="s">
        <v>17</v>
      </c>
      <c r="L88" s="87" t="s">
        <v>18</v>
      </c>
      <c r="M88" s="87" t="s">
        <v>19</v>
      </c>
      <c r="N88" s="87" t="s">
        <v>20</v>
      </c>
      <c r="O88" s="87" t="s">
        <v>21</v>
      </c>
    </row>
    <row r="89" spans="1:16" ht="20.100000000000001" customHeight="1" x14ac:dyDescent="0.25">
      <c r="A89" s="9"/>
      <c r="B89" s="72" t="s">
        <v>22</v>
      </c>
      <c r="C89" s="31"/>
      <c r="D89" s="32"/>
      <c r="E89" s="32"/>
      <c r="F89" s="32"/>
      <c r="G89" s="33"/>
      <c r="H89" s="32"/>
      <c r="I89" s="32"/>
      <c r="J89" s="32"/>
      <c r="K89" s="32"/>
      <c r="L89" s="32"/>
      <c r="M89" s="34"/>
      <c r="N89" s="32"/>
      <c r="O89" s="42"/>
      <c r="P89" s="28"/>
    </row>
    <row r="90" spans="1:16" ht="15.75" x14ac:dyDescent="0.25">
      <c r="A90" s="9">
        <v>212</v>
      </c>
      <c r="B90" s="35" t="s">
        <v>70</v>
      </c>
      <c r="C90" s="70">
        <v>200</v>
      </c>
      <c r="D90" s="71">
        <v>13.94</v>
      </c>
      <c r="E90" s="71">
        <v>24.83</v>
      </c>
      <c r="F90" s="71">
        <v>2.64</v>
      </c>
      <c r="G90" s="71">
        <v>289.64999999999998</v>
      </c>
      <c r="H90" s="71">
        <v>0.11</v>
      </c>
      <c r="I90" s="71">
        <v>0.26</v>
      </c>
      <c r="J90" s="71">
        <v>324.57</v>
      </c>
      <c r="K90" s="71"/>
      <c r="L90" s="71">
        <v>289.60000000000002</v>
      </c>
      <c r="M90" s="36">
        <v>215.77</v>
      </c>
      <c r="N90" s="37">
        <v>16.14</v>
      </c>
      <c r="O90" s="89">
        <v>2.64</v>
      </c>
    </row>
    <row r="91" spans="1:16" ht="15.75" x14ac:dyDescent="0.25">
      <c r="A91" s="9">
        <v>376</v>
      </c>
      <c r="B91" s="10" t="s">
        <v>71</v>
      </c>
      <c r="C91" s="70">
        <v>200</v>
      </c>
      <c r="D91" s="25">
        <v>0.12</v>
      </c>
      <c r="E91" s="25">
        <v>0.02</v>
      </c>
      <c r="F91" s="25">
        <v>7</v>
      </c>
      <c r="G91" s="25">
        <v>28.6</v>
      </c>
      <c r="H91" s="25"/>
      <c r="I91" s="25">
        <v>1.6</v>
      </c>
      <c r="J91" s="25"/>
      <c r="K91" s="25">
        <v>0.01</v>
      </c>
      <c r="L91" s="25">
        <v>15.3</v>
      </c>
      <c r="M91" s="25">
        <v>4.4000000000000004</v>
      </c>
      <c r="N91" s="25">
        <v>2.4</v>
      </c>
      <c r="O91" s="88">
        <v>0.4</v>
      </c>
    </row>
    <row r="92" spans="1:16" ht="15.75" x14ac:dyDescent="0.25">
      <c r="A92" s="9" t="s">
        <v>26</v>
      </c>
      <c r="B92" s="10" t="s">
        <v>29</v>
      </c>
      <c r="C92" s="70">
        <v>50</v>
      </c>
      <c r="D92" s="25">
        <v>2.25</v>
      </c>
      <c r="E92" s="25">
        <v>0.75</v>
      </c>
      <c r="F92" s="25">
        <v>13</v>
      </c>
      <c r="G92" s="25">
        <v>70</v>
      </c>
      <c r="H92" s="25">
        <v>0.05</v>
      </c>
      <c r="I92" s="25"/>
      <c r="J92" s="25"/>
      <c r="K92" s="25">
        <v>0.6</v>
      </c>
      <c r="L92" s="25">
        <v>15.25</v>
      </c>
      <c r="M92" s="25">
        <v>70.5</v>
      </c>
      <c r="N92" s="25">
        <v>16.5</v>
      </c>
      <c r="O92" s="71">
        <v>2</v>
      </c>
    </row>
    <row r="93" spans="1:16" ht="15.75" x14ac:dyDescent="0.25">
      <c r="A93" s="9">
        <v>429</v>
      </c>
      <c r="B93" s="10" t="s">
        <v>72</v>
      </c>
      <c r="C93" s="70">
        <v>50</v>
      </c>
      <c r="D93" s="71">
        <v>3.9</v>
      </c>
      <c r="E93" s="71">
        <v>3.06</v>
      </c>
      <c r="F93" s="71">
        <v>23.9</v>
      </c>
      <c r="G93" s="71">
        <v>139</v>
      </c>
      <c r="H93" s="71">
        <v>7.0000000000000007E-2</v>
      </c>
      <c r="I93" s="71"/>
      <c r="J93" s="71">
        <v>3</v>
      </c>
      <c r="K93" s="71">
        <v>1.41</v>
      </c>
      <c r="L93" s="71">
        <v>11.3</v>
      </c>
      <c r="M93" s="71">
        <v>39.200000000000003</v>
      </c>
      <c r="N93" s="71">
        <v>15.2</v>
      </c>
      <c r="O93" s="71">
        <v>0.73</v>
      </c>
    </row>
    <row r="94" spans="1:16" ht="15.75" x14ac:dyDescent="0.25">
      <c r="A94" s="9"/>
      <c r="B94" s="10" t="s">
        <v>73</v>
      </c>
      <c r="C94" s="70">
        <v>500</v>
      </c>
      <c r="D94" s="38">
        <v>20.21</v>
      </c>
      <c r="E94" s="38">
        <v>28.66</v>
      </c>
      <c r="F94" s="38">
        <v>46.54</v>
      </c>
      <c r="G94" s="38">
        <v>527.25</v>
      </c>
      <c r="H94" s="38">
        <v>0.23</v>
      </c>
      <c r="I94" s="38">
        <v>1.86</v>
      </c>
      <c r="J94" s="38">
        <v>327.57</v>
      </c>
      <c r="K94" s="38">
        <v>2.02</v>
      </c>
      <c r="L94" s="38">
        <v>331.45</v>
      </c>
      <c r="M94" s="38">
        <v>329.87</v>
      </c>
      <c r="N94" s="38">
        <v>50.24</v>
      </c>
      <c r="O94" s="38">
        <v>5.77</v>
      </c>
    </row>
    <row r="95" spans="1:16" ht="15.75" x14ac:dyDescent="0.25">
      <c r="A95" s="11"/>
      <c r="B95" s="10" t="s">
        <v>74</v>
      </c>
      <c r="C95" s="71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6" ht="31.5" x14ac:dyDescent="0.25">
      <c r="A96" s="11">
        <v>23</v>
      </c>
      <c r="B96" s="10" t="s">
        <v>75</v>
      </c>
      <c r="C96" s="70">
        <v>60</v>
      </c>
      <c r="D96" s="71">
        <v>0.66</v>
      </c>
      <c r="E96" s="71">
        <v>3.6</v>
      </c>
      <c r="F96" s="71">
        <v>2.7</v>
      </c>
      <c r="G96" s="71">
        <v>43.8</v>
      </c>
      <c r="H96" s="71">
        <v>0.03</v>
      </c>
      <c r="I96" s="71">
        <v>1.5</v>
      </c>
      <c r="J96" s="71">
        <v>79.8</v>
      </c>
      <c r="K96" s="71"/>
      <c r="L96" s="71">
        <v>8.4</v>
      </c>
      <c r="M96" s="71">
        <v>15.6</v>
      </c>
      <c r="N96" s="71">
        <v>12</v>
      </c>
      <c r="O96" s="71">
        <v>0.54</v>
      </c>
    </row>
    <row r="97" spans="1:15" ht="47.25" x14ac:dyDescent="0.25">
      <c r="A97" s="11">
        <v>103</v>
      </c>
      <c r="B97" s="10" t="s">
        <v>76</v>
      </c>
      <c r="C97" s="70">
        <v>200</v>
      </c>
      <c r="D97" s="71">
        <v>3.54</v>
      </c>
      <c r="E97" s="71">
        <v>2.66</v>
      </c>
      <c r="F97" s="71">
        <v>13.97</v>
      </c>
      <c r="G97" s="71">
        <v>94.6</v>
      </c>
      <c r="H97" s="71">
        <v>0.09</v>
      </c>
      <c r="I97" s="71">
        <v>6.6</v>
      </c>
      <c r="J97" s="71"/>
      <c r="K97" s="71">
        <v>1.1399999999999999</v>
      </c>
      <c r="L97" s="71">
        <v>23.36</v>
      </c>
      <c r="M97" s="71">
        <v>54.06</v>
      </c>
      <c r="N97" s="71">
        <v>21.82</v>
      </c>
      <c r="O97" s="71">
        <v>0.9</v>
      </c>
    </row>
    <row r="98" spans="1:15" ht="15.75" x14ac:dyDescent="0.25">
      <c r="A98" s="11">
        <v>291</v>
      </c>
      <c r="B98" s="10" t="s">
        <v>77</v>
      </c>
      <c r="C98" s="70">
        <v>235</v>
      </c>
      <c r="D98" s="71">
        <v>19.940000000000001</v>
      </c>
      <c r="E98" s="71">
        <v>15.52</v>
      </c>
      <c r="F98" s="71">
        <v>42.9</v>
      </c>
      <c r="G98" s="71">
        <v>391.8</v>
      </c>
      <c r="H98" s="71">
        <v>0.13</v>
      </c>
      <c r="I98" s="71">
        <v>7.08</v>
      </c>
      <c r="J98" s="71">
        <v>42</v>
      </c>
      <c r="K98" s="71">
        <v>0.6</v>
      </c>
      <c r="L98" s="71">
        <v>55.65</v>
      </c>
      <c r="M98" s="71">
        <v>137.30000000000001</v>
      </c>
      <c r="N98" s="71">
        <v>63.5</v>
      </c>
      <c r="O98" s="71">
        <v>2.2999999999999998</v>
      </c>
    </row>
    <row r="99" spans="1:15" ht="15.75" x14ac:dyDescent="0.25">
      <c r="A99" s="11">
        <v>348</v>
      </c>
      <c r="B99" s="10" t="s">
        <v>78</v>
      </c>
      <c r="C99" s="70">
        <v>200</v>
      </c>
      <c r="D99" s="71">
        <v>0.3</v>
      </c>
      <c r="E99" s="71">
        <v>7.0000000000000007E-2</v>
      </c>
      <c r="F99" s="71">
        <v>29.85</v>
      </c>
      <c r="G99" s="71">
        <v>122.2</v>
      </c>
      <c r="H99" s="71">
        <v>0.02</v>
      </c>
      <c r="I99" s="71">
        <v>0.3</v>
      </c>
      <c r="J99" s="71"/>
      <c r="K99" s="71">
        <v>7.0000000000000007E-2</v>
      </c>
      <c r="L99" s="71">
        <v>20.32</v>
      </c>
      <c r="M99" s="71">
        <v>19.36</v>
      </c>
      <c r="N99" s="71">
        <v>8.1199999999999992</v>
      </c>
      <c r="O99" s="71">
        <v>0.45</v>
      </c>
    </row>
    <row r="100" spans="1:15" ht="15.75" x14ac:dyDescent="0.25">
      <c r="A100" s="11" t="s">
        <v>79</v>
      </c>
      <c r="B100" s="10" t="s">
        <v>27</v>
      </c>
      <c r="C100" s="70">
        <v>35</v>
      </c>
      <c r="D100" s="25">
        <v>2.8</v>
      </c>
      <c r="E100" s="25">
        <v>0.35</v>
      </c>
      <c r="F100" s="25">
        <v>16.899999999999999</v>
      </c>
      <c r="G100" s="25">
        <v>81.83</v>
      </c>
      <c r="H100" s="25">
        <v>0.04</v>
      </c>
      <c r="I100" s="25"/>
      <c r="J100" s="25"/>
      <c r="K100" s="25">
        <v>0.5</v>
      </c>
      <c r="L100" s="25">
        <v>8.0500000000000007</v>
      </c>
      <c r="M100" s="25">
        <v>30.45</v>
      </c>
      <c r="N100" s="25">
        <v>11.55</v>
      </c>
      <c r="O100" s="71">
        <v>0.4</v>
      </c>
    </row>
    <row r="101" spans="1:15" ht="15.75" x14ac:dyDescent="0.25">
      <c r="A101" s="11" t="s">
        <v>79</v>
      </c>
      <c r="B101" s="10" t="s">
        <v>29</v>
      </c>
      <c r="C101" s="70">
        <v>40</v>
      </c>
      <c r="D101" s="71">
        <v>1.8</v>
      </c>
      <c r="E101" s="71">
        <v>0.6</v>
      </c>
      <c r="F101" s="71">
        <v>10.4</v>
      </c>
      <c r="G101" s="71">
        <v>56</v>
      </c>
      <c r="H101" s="71">
        <v>0.04</v>
      </c>
      <c r="I101" s="71"/>
      <c r="J101" s="71"/>
      <c r="K101" s="71">
        <v>0.48</v>
      </c>
      <c r="L101" s="71">
        <v>12.2</v>
      </c>
      <c r="M101" s="71">
        <v>56.4</v>
      </c>
      <c r="N101" s="71">
        <v>13.2</v>
      </c>
      <c r="O101" s="71">
        <v>1.6</v>
      </c>
    </row>
    <row r="102" spans="1:15" ht="15.75" x14ac:dyDescent="0.25">
      <c r="A102" s="11"/>
      <c r="B102" s="10" t="s">
        <v>80</v>
      </c>
      <c r="C102" s="70">
        <v>770</v>
      </c>
      <c r="D102" s="15">
        <v>29.04</v>
      </c>
      <c r="E102" s="15">
        <v>22.8</v>
      </c>
      <c r="F102" s="15">
        <v>116.72</v>
      </c>
      <c r="G102" s="15">
        <v>790.23</v>
      </c>
      <c r="H102" s="15">
        <v>0.35</v>
      </c>
      <c r="I102" s="15">
        <v>15.48</v>
      </c>
      <c r="J102" s="15">
        <v>121.8</v>
      </c>
      <c r="K102" s="15">
        <v>2.79</v>
      </c>
      <c r="L102" s="15">
        <v>127.98</v>
      </c>
      <c r="M102" s="15">
        <v>313.17</v>
      </c>
      <c r="N102" s="15">
        <v>130.19</v>
      </c>
      <c r="O102" s="15">
        <v>6.19</v>
      </c>
    </row>
    <row r="103" spans="1:15" ht="15.75" x14ac:dyDescent="0.25">
      <c r="A103" s="11"/>
      <c r="B103" s="10" t="s">
        <v>81</v>
      </c>
      <c r="C103" s="70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ht="15.75" x14ac:dyDescent="0.25">
      <c r="A104" s="11">
        <v>389</v>
      </c>
      <c r="B104" s="10" t="s">
        <v>40</v>
      </c>
      <c r="C104" s="70">
        <v>200</v>
      </c>
      <c r="D104" s="71">
        <v>1</v>
      </c>
      <c r="E104" s="71"/>
      <c r="F104" s="71">
        <v>20.2</v>
      </c>
      <c r="G104" s="71">
        <v>84.8</v>
      </c>
      <c r="H104" s="71">
        <v>0.08</v>
      </c>
      <c r="I104" s="71">
        <v>4</v>
      </c>
      <c r="J104" s="71"/>
      <c r="K104" s="71"/>
      <c r="L104" s="71">
        <v>14.8</v>
      </c>
      <c r="M104" s="71">
        <v>14</v>
      </c>
      <c r="N104" s="71">
        <v>8</v>
      </c>
      <c r="O104" s="71">
        <v>2.8</v>
      </c>
    </row>
    <row r="105" spans="1:15" ht="15.75" x14ac:dyDescent="0.25">
      <c r="A105" s="11">
        <v>338</v>
      </c>
      <c r="B105" s="10" t="s">
        <v>82</v>
      </c>
      <c r="C105" s="70">
        <v>100</v>
      </c>
      <c r="D105" s="71">
        <v>0.4</v>
      </c>
      <c r="E105" s="71">
        <v>0.4</v>
      </c>
      <c r="F105" s="71">
        <v>9.8000000000000007</v>
      </c>
      <c r="G105" s="71">
        <v>47</v>
      </c>
      <c r="H105" s="71">
        <v>0.03</v>
      </c>
      <c r="I105" s="71">
        <v>10</v>
      </c>
      <c r="J105" s="71"/>
      <c r="K105" s="71">
        <v>0.2</v>
      </c>
      <c r="L105" s="71">
        <v>16</v>
      </c>
      <c r="M105" s="71">
        <v>11</v>
      </c>
      <c r="N105" s="71">
        <v>9</v>
      </c>
      <c r="O105" s="71">
        <v>2.2000000000000002</v>
      </c>
    </row>
    <row r="106" spans="1:15" ht="15.75" x14ac:dyDescent="0.25">
      <c r="A106" s="11"/>
      <c r="B106" s="10" t="s">
        <v>83</v>
      </c>
      <c r="C106" s="70">
        <v>30</v>
      </c>
      <c r="D106" s="71">
        <v>0.84</v>
      </c>
      <c r="E106" s="71">
        <v>7.36</v>
      </c>
      <c r="F106" s="71">
        <v>15.3</v>
      </c>
      <c r="G106" s="71">
        <v>139.16</v>
      </c>
      <c r="H106" s="71">
        <v>0.04</v>
      </c>
      <c r="I106" s="71"/>
      <c r="J106" s="71">
        <v>28.8</v>
      </c>
      <c r="K106" s="71">
        <v>0.52</v>
      </c>
      <c r="L106" s="71">
        <v>50</v>
      </c>
      <c r="M106" s="71">
        <v>34.799999999999997</v>
      </c>
      <c r="N106" s="71">
        <v>6</v>
      </c>
      <c r="O106" s="71">
        <v>0.4</v>
      </c>
    </row>
    <row r="107" spans="1:15" ht="15.75" x14ac:dyDescent="0.25">
      <c r="A107" s="11"/>
      <c r="B107" s="10" t="s">
        <v>80</v>
      </c>
      <c r="C107" s="14">
        <v>330</v>
      </c>
      <c r="D107" s="15">
        <v>2.2400000000000002</v>
      </c>
      <c r="E107" s="15">
        <v>7.76</v>
      </c>
      <c r="F107" s="15">
        <v>45.3</v>
      </c>
      <c r="G107" s="15">
        <v>270.95999999999998</v>
      </c>
      <c r="H107" s="15">
        <v>0.15</v>
      </c>
      <c r="I107" s="15">
        <v>14</v>
      </c>
      <c r="J107" s="15">
        <v>28.8</v>
      </c>
      <c r="K107" s="15">
        <v>0.72</v>
      </c>
      <c r="L107" s="15">
        <v>80.8</v>
      </c>
      <c r="M107" s="15">
        <v>59.8</v>
      </c>
      <c r="N107" s="15">
        <v>23</v>
      </c>
      <c r="O107" s="15">
        <v>5.4</v>
      </c>
    </row>
    <row r="108" spans="1:15" ht="15.75" x14ac:dyDescent="0.25">
      <c r="A108" s="11"/>
      <c r="B108" s="10" t="s">
        <v>84</v>
      </c>
      <c r="C108" s="71">
        <v>3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5" ht="15" customHeight="1" x14ac:dyDescent="0.25">
      <c r="A109" s="99" t="s">
        <v>68</v>
      </c>
      <c r="B109" s="100"/>
      <c r="C109" s="99">
        <f>C90+C91+C92+C93+C96+C97+C98+C99+C100+C101+C104+C105+C106</f>
        <v>1600</v>
      </c>
      <c r="D109" s="99">
        <f t="shared" ref="D109:O109" si="3">D90+D91+D92+D93+D96+D97+D98+D99+D100+D101+D104+D105+D106</f>
        <v>51.489999999999988</v>
      </c>
      <c r="E109" s="99">
        <f t="shared" si="3"/>
        <v>59.22</v>
      </c>
      <c r="F109" s="99">
        <f t="shared" si="3"/>
        <v>208.56000000000003</v>
      </c>
      <c r="G109" s="99">
        <f t="shared" si="3"/>
        <v>1588.44</v>
      </c>
      <c r="H109" s="99">
        <f t="shared" si="3"/>
        <v>0.73000000000000009</v>
      </c>
      <c r="I109" s="99">
        <f t="shared" si="3"/>
        <v>31.34</v>
      </c>
      <c r="J109" s="99">
        <f t="shared" si="3"/>
        <v>478.17</v>
      </c>
      <c r="K109" s="99">
        <f t="shared" si="3"/>
        <v>5.5300000000000011</v>
      </c>
      <c r="L109" s="99">
        <f t="shared" si="3"/>
        <v>540.23</v>
      </c>
      <c r="M109" s="99">
        <f t="shared" si="3"/>
        <v>702.84</v>
      </c>
      <c r="N109" s="99">
        <f t="shared" si="3"/>
        <v>203.43</v>
      </c>
      <c r="O109" s="99">
        <f t="shared" si="3"/>
        <v>17.359999999999996</v>
      </c>
    </row>
    <row r="110" spans="1:15" ht="15" customHeight="1" x14ac:dyDescent="0.25">
      <c r="A110" s="101"/>
      <c r="B110" s="102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</row>
    <row r="111" spans="1:15" ht="11.25" customHeight="1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</row>
    <row r="112" spans="1:15" ht="15.75" x14ac:dyDescent="0.25">
      <c r="A112" s="17" t="s">
        <v>0</v>
      </c>
      <c r="B112" s="17" t="s">
        <v>85</v>
      </c>
    </row>
    <row r="113" spans="1:15" x14ac:dyDescent="0.25">
      <c r="A113" s="110" t="s">
        <v>2</v>
      </c>
      <c r="B113" s="109" t="s">
        <v>3</v>
      </c>
    </row>
    <row r="114" spans="1:15" ht="13.5" customHeight="1" x14ac:dyDescent="0.25">
      <c r="A114" s="110"/>
      <c r="B114" s="109"/>
    </row>
    <row r="115" spans="1:15" x14ac:dyDescent="0.25">
      <c r="A115" s="105" t="s">
        <v>4</v>
      </c>
      <c r="B115" s="105" t="s">
        <v>5</v>
      </c>
      <c r="C115" s="105" t="s">
        <v>6</v>
      </c>
      <c r="D115" s="93" t="s">
        <v>7</v>
      </c>
      <c r="E115" s="94"/>
      <c r="F115" s="95"/>
      <c r="G115" s="107" t="s">
        <v>8</v>
      </c>
      <c r="H115" s="93" t="s">
        <v>9</v>
      </c>
      <c r="I115" s="94"/>
      <c r="J115" s="94"/>
      <c r="K115" s="95"/>
      <c r="L115" s="93" t="s">
        <v>10</v>
      </c>
      <c r="M115" s="94"/>
      <c r="N115" s="94"/>
      <c r="O115" s="95"/>
    </row>
    <row r="116" spans="1:15" ht="15.75" x14ac:dyDescent="0.25">
      <c r="A116" s="106"/>
      <c r="B116" s="106"/>
      <c r="C116" s="106"/>
      <c r="D116" s="90" t="s">
        <v>11</v>
      </c>
      <c r="E116" s="90" t="s">
        <v>12</v>
      </c>
      <c r="F116" s="90" t="s">
        <v>13</v>
      </c>
      <c r="G116" s="108"/>
      <c r="H116" s="90" t="s">
        <v>14</v>
      </c>
      <c r="I116" s="90" t="s">
        <v>15</v>
      </c>
      <c r="J116" s="90" t="s">
        <v>16</v>
      </c>
      <c r="K116" s="90" t="s">
        <v>17</v>
      </c>
      <c r="L116" s="90" t="s">
        <v>18</v>
      </c>
      <c r="M116" s="90" t="s">
        <v>19</v>
      </c>
      <c r="N116" s="90" t="s">
        <v>20</v>
      </c>
      <c r="O116" s="90" t="s">
        <v>21</v>
      </c>
    </row>
    <row r="117" spans="1:15" ht="20.45" customHeight="1" x14ac:dyDescent="0.25">
      <c r="A117" s="11"/>
      <c r="B117" s="10" t="s">
        <v>22</v>
      </c>
      <c r="C117" s="11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ht="28.5" customHeight="1" x14ac:dyDescent="0.25">
      <c r="A118" s="9">
        <v>188</v>
      </c>
      <c r="B118" s="10" t="s">
        <v>86</v>
      </c>
      <c r="C118" s="70">
        <v>225</v>
      </c>
      <c r="D118" s="71">
        <v>9.69</v>
      </c>
      <c r="E118" s="71">
        <v>7.58</v>
      </c>
      <c r="F118" s="71">
        <v>84.3</v>
      </c>
      <c r="G118" s="71">
        <v>448.3</v>
      </c>
      <c r="H118" s="71">
        <v>0.05</v>
      </c>
      <c r="I118" s="71">
        <v>14.2</v>
      </c>
      <c r="J118" s="71">
        <v>32.9</v>
      </c>
      <c r="K118" s="71">
        <v>1.8</v>
      </c>
      <c r="L118" s="71">
        <v>70.900000000000006</v>
      </c>
      <c r="M118" s="71">
        <v>153.4</v>
      </c>
      <c r="N118" s="71">
        <v>37.5</v>
      </c>
      <c r="O118" s="71">
        <v>1.3</v>
      </c>
    </row>
    <row r="119" spans="1:15" ht="16.5" customHeight="1" x14ac:dyDescent="0.25">
      <c r="A119" s="9">
        <v>382</v>
      </c>
      <c r="B119" s="10" t="s">
        <v>58</v>
      </c>
      <c r="C119" s="70">
        <v>200</v>
      </c>
      <c r="D119" s="71">
        <v>6.5</v>
      </c>
      <c r="E119" s="71">
        <v>1.3</v>
      </c>
      <c r="F119" s="71">
        <v>26</v>
      </c>
      <c r="G119" s="71">
        <v>125.1</v>
      </c>
      <c r="H119" s="71">
        <v>0.05</v>
      </c>
      <c r="I119" s="71">
        <v>1.3</v>
      </c>
      <c r="J119" s="71">
        <v>24.4</v>
      </c>
      <c r="K119" s="71"/>
      <c r="L119" s="71">
        <v>135.19999999999999</v>
      </c>
      <c r="M119" s="71">
        <v>124.5</v>
      </c>
      <c r="N119" s="71">
        <v>26.5</v>
      </c>
      <c r="O119" s="71">
        <v>2</v>
      </c>
    </row>
    <row r="120" spans="1:15" ht="15.75" x14ac:dyDescent="0.25">
      <c r="A120" s="9" t="s">
        <v>26</v>
      </c>
      <c r="B120" s="10" t="s">
        <v>27</v>
      </c>
      <c r="C120" s="70">
        <v>50</v>
      </c>
      <c r="D120" s="25">
        <v>4</v>
      </c>
      <c r="E120" s="25">
        <v>0.5</v>
      </c>
      <c r="F120" s="25">
        <v>24.1</v>
      </c>
      <c r="G120" s="25">
        <v>116.9</v>
      </c>
      <c r="H120" s="25">
        <v>0.06</v>
      </c>
      <c r="I120" s="25"/>
      <c r="J120" s="25"/>
      <c r="K120" s="25">
        <v>0.7</v>
      </c>
      <c r="L120" s="25">
        <v>11.5</v>
      </c>
      <c r="M120" s="25">
        <v>43.5</v>
      </c>
      <c r="N120" s="25">
        <v>16.5</v>
      </c>
      <c r="O120" s="71">
        <v>0.6</v>
      </c>
    </row>
    <row r="121" spans="1:15" ht="15.75" x14ac:dyDescent="0.25">
      <c r="A121" s="9">
        <v>16</v>
      </c>
      <c r="B121" s="10" t="s">
        <v>47</v>
      </c>
      <c r="C121" s="70">
        <v>25</v>
      </c>
      <c r="D121" s="71">
        <v>3.75</v>
      </c>
      <c r="E121" s="71">
        <v>10</v>
      </c>
      <c r="F121" s="71">
        <v>7.4999999999999997E-2</v>
      </c>
      <c r="G121" s="71">
        <v>105.75</v>
      </c>
      <c r="H121" s="71">
        <v>0.05</v>
      </c>
      <c r="I121" s="71"/>
      <c r="J121" s="71"/>
      <c r="K121" s="71">
        <v>1.5</v>
      </c>
      <c r="L121" s="71">
        <v>6.5</v>
      </c>
      <c r="M121" s="71">
        <v>50.5</v>
      </c>
      <c r="N121" s="71">
        <v>6.25</v>
      </c>
      <c r="O121" s="71">
        <v>0.55000000000000004</v>
      </c>
    </row>
    <row r="122" spans="1:15" ht="15.75" x14ac:dyDescent="0.25">
      <c r="A122" s="9"/>
      <c r="B122" s="10" t="s">
        <v>53</v>
      </c>
      <c r="C122" s="14">
        <v>500</v>
      </c>
      <c r="D122" s="15">
        <v>23.94</v>
      </c>
      <c r="E122" s="15">
        <v>19.38</v>
      </c>
      <c r="F122" s="15">
        <v>134.47999999999999</v>
      </c>
      <c r="G122" s="15">
        <v>796.05</v>
      </c>
      <c r="H122" s="15">
        <v>0.21</v>
      </c>
      <c r="I122" s="15">
        <v>15.5</v>
      </c>
      <c r="J122" s="15">
        <v>57.3</v>
      </c>
      <c r="K122" s="15">
        <v>4</v>
      </c>
      <c r="L122" s="15">
        <v>224.1</v>
      </c>
      <c r="M122" s="15">
        <v>371.9</v>
      </c>
      <c r="N122" s="15">
        <v>86.75</v>
      </c>
      <c r="O122" s="15">
        <v>4.45</v>
      </c>
    </row>
    <row r="123" spans="1:15" ht="15.75" x14ac:dyDescent="0.25">
      <c r="A123" s="9"/>
      <c r="B123" s="10" t="s">
        <v>31</v>
      </c>
      <c r="C123" s="70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</row>
    <row r="124" spans="1:15" ht="15.75" x14ac:dyDescent="0.25">
      <c r="A124" s="9">
        <v>67</v>
      </c>
      <c r="B124" s="10" t="s">
        <v>87</v>
      </c>
      <c r="C124" s="70">
        <v>60</v>
      </c>
      <c r="D124" s="80">
        <v>0.84</v>
      </c>
      <c r="E124" s="80">
        <v>6.02</v>
      </c>
      <c r="F124" s="80">
        <v>4.4000000000000004</v>
      </c>
      <c r="G124" s="80">
        <v>75.06</v>
      </c>
      <c r="H124" s="80">
        <v>0.02</v>
      </c>
      <c r="I124" s="80">
        <v>5.8</v>
      </c>
      <c r="J124" s="71"/>
      <c r="K124" s="80">
        <v>2.7</v>
      </c>
      <c r="L124" s="80">
        <v>18.7</v>
      </c>
      <c r="M124" s="81">
        <v>25.9</v>
      </c>
      <c r="N124" s="81">
        <v>11.7</v>
      </c>
      <c r="O124" s="80">
        <v>0.5</v>
      </c>
    </row>
    <row r="125" spans="1:15" ht="15.75" x14ac:dyDescent="0.25">
      <c r="A125" s="40">
        <v>104</v>
      </c>
      <c r="B125" s="73" t="s">
        <v>152</v>
      </c>
      <c r="C125" s="41">
        <v>200</v>
      </c>
      <c r="D125" s="42">
        <v>1.75</v>
      </c>
      <c r="E125" s="42">
        <v>2.2000000000000002</v>
      </c>
      <c r="F125" s="42">
        <v>12.3</v>
      </c>
      <c r="G125" s="42">
        <v>84.8</v>
      </c>
      <c r="H125" s="42">
        <v>0.09</v>
      </c>
      <c r="I125" s="42">
        <v>8.86</v>
      </c>
      <c r="J125" s="42"/>
      <c r="K125" s="42">
        <v>1.02</v>
      </c>
      <c r="L125" s="42">
        <v>23.76</v>
      </c>
      <c r="M125" s="42">
        <v>57.78</v>
      </c>
      <c r="N125" s="42">
        <v>23.74</v>
      </c>
      <c r="O125" s="42">
        <v>8.98</v>
      </c>
    </row>
    <row r="126" spans="1:15" ht="15.75" x14ac:dyDescent="0.25">
      <c r="A126" s="43">
        <v>105</v>
      </c>
      <c r="B126" s="74" t="s">
        <v>153</v>
      </c>
      <c r="C126" s="44">
        <v>40</v>
      </c>
      <c r="D126" s="45">
        <v>7.9</v>
      </c>
      <c r="E126" s="45">
        <v>4.7</v>
      </c>
      <c r="F126" s="45">
        <v>0.3</v>
      </c>
      <c r="G126" s="45">
        <v>78.44</v>
      </c>
      <c r="H126" s="45">
        <v>2.84</v>
      </c>
      <c r="I126" s="45">
        <v>0.2</v>
      </c>
      <c r="J126" s="45">
        <v>8</v>
      </c>
      <c r="K126" s="45">
        <v>0.25</v>
      </c>
      <c r="L126" s="45">
        <v>8.6</v>
      </c>
      <c r="M126" s="45">
        <v>83</v>
      </c>
      <c r="N126" s="45">
        <v>12.8</v>
      </c>
      <c r="O126" s="45">
        <v>0.6</v>
      </c>
    </row>
    <row r="127" spans="1:15" ht="15.75" x14ac:dyDescent="0.25">
      <c r="A127" s="9">
        <v>243</v>
      </c>
      <c r="B127" s="10" t="s">
        <v>88</v>
      </c>
      <c r="C127" s="46">
        <v>90</v>
      </c>
      <c r="D127" s="80">
        <v>9.9</v>
      </c>
      <c r="E127" s="80">
        <v>21.51</v>
      </c>
      <c r="F127" s="80">
        <v>0.34</v>
      </c>
      <c r="G127" s="80">
        <v>234.5</v>
      </c>
      <c r="H127" s="80"/>
      <c r="I127" s="80"/>
      <c r="J127" s="80"/>
      <c r="K127" s="80">
        <v>0.54</v>
      </c>
      <c r="L127" s="80">
        <v>17.28</v>
      </c>
      <c r="M127" s="80">
        <v>88.74</v>
      </c>
      <c r="N127" s="80">
        <v>9.5399999999999991</v>
      </c>
      <c r="O127" s="80">
        <v>1.1000000000000001</v>
      </c>
    </row>
    <row r="128" spans="1:15" ht="15.75" x14ac:dyDescent="0.25">
      <c r="A128" s="9">
        <v>309</v>
      </c>
      <c r="B128" s="10" t="s">
        <v>89</v>
      </c>
      <c r="C128" s="70">
        <v>150</v>
      </c>
      <c r="D128" s="71">
        <v>5.52</v>
      </c>
      <c r="E128" s="71">
        <v>4.5199999999999996</v>
      </c>
      <c r="F128" s="71">
        <v>26.45</v>
      </c>
      <c r="G128" s="71">
        <v>168.45</v>
      </c>
      <c r="H128" s="71">
        <v>0.06</v>
      </c>
      <c r="I128" s="71"/>
      <c r="J128" s="71"/>
      <c r="K128" s="71">
        <v>0.97</v>
      </c>
      <c r="L128" s="71">
        <v>4.8600000000000003</v>
      </c>
      <c r="M128" s="71">
        <v>37.17</v>
      </c>
      <c r="N128" s="71">
        <v>21.12</v>
      </c>
      <c r="O128" s="71">
        <v>1.1000000000000001</v>
      </c>
    </row>
    <row r="129" spans="1:15" ht="15.75" x14ac:dyDescent="0.25">
      <c r="A129" s="9" t="s">
        <v>26</v>
      </c>
      <c r="B129" s="10" t="s">
        <v>27</v>
      </c>
      <c r="C129" s="70">
        <v>35</v>
      </c>
      <c r="D129" s="25">
        <v>2.8</v>
      </c>
      <c r="E129" s="25">
        <v>0.35</v>
      </c>
      <c r="F129" s="25">
        <v>16.899999999999999</v>
      </c>
      <c r="G129" s="25">
        <v>81.83</v>
      </c>
      <c r="H129" s="25">
        <v>0.04</v>
      </c>
      <c r="I129" s="25"/>
      <c r="J129" s="25"/>
      <c r="K129" s="25">
        <v>0.5</v>
      </c>
      <c r="L129" s="25">
        <v>8.0500000000000007</v>
      </c>
      <c r="M129" s="25">
        <v>30.45</v>
      </c>
      <c r="N129" s="25">
        <v>11.55</v>
      </c>
      <c r="O129" s="71">
        <v>0.4</v>
      </c>
    </row>
    <row r="130" spans="1:15" ht="15.75" x14ac:dyDescent="0.25">
      <c r="A130" s="9" t="s">
        <v>26</v>
      </c>
      <c r="B130" s="10" t="s">
        <v>29</v>
      </c>
      <c r="C130" s="70">
        <v>35</v>
      </c>
      <c r="D130" s="25">
        <v>1.6</v>
      </c>
      <c r="E130" s="25">
        <v>0.5</v>
      </c>
      <c r="F130" s="25">
        <v>9.1</v>
      </c>
      <c r="G130" s="25">
        <v>49</v>
      </c>
      <c r="H130" s="25">
        <v>4.5999999999999999E-2</v>
      </c>
      <c r="I130" s="25"/>
      <c r="J130" s="25"/>
      <c r="K130" s="25">
        <v>0.42</v>
      </c>
      <c r="L130" s="25">
        <v>10.7</v>
      </c>
      <c r="M130" s="25">
        <v>49.5</v>
      </c>
      <c r="N130" s="25">
        <v>11.7</v>
      </c>
      <c r="O130" s="71">
        <v>1.4</v>
      </c>
    </row>
    <row r="131" spans="1:15" ht="15.75" x14ac:dyDescent="0.25">
      <c r="A131" s="9">
        <v>388</v>
      </c>
      <c r="B131" s="10" t="s">
        <v>52</v>
      </c>
      <c r="C131" s="70">
        <v>200</v>
      </c>
      <c r="D131" s="71">
        <v>0.67</v>
      </c>
      <c r="E131" s="71">
        <v>0.27</v>
      </c>
      <c r="F131" s="71">
        <v>20.7</v>
      </c>
      <c r="G131" s="71">
        <v>88.2</v>
      </c>
      <c r="H131" s="71">
        <v>0.01</v>
      </c>
      <c r="I131" s="71">
        <v>100</v>
      </c>
      <c r="J131" s="71"/>
      <c r="K131" s="71">
        <v>0.7</v>
      </c>
      <c r="L131" s="71">
        <v>21.3</v>
      </c>
      <c r="M131" s="71">
        <v>3.4</v>
      </c>
      <c r="N131" s="71">
        <v>3.4</v>
      </c>
      <c r="O131" s="71">
        <v>0.55000000000000004</v>
      </c>
    </row>
    <row r="132" spans="1:15" ht="15.75" x14ac:dyDescent="0.25">
      <c r="A132" s="9"/>
      <c r="B132" s="10" t="s">
        <v>90</v>
      </c>
      <c r="C132" s="14">
        <v>810</v>
      </c>
      <c r="D132" s="15">
        <v>30.98</v>
      </c>
      <c r="E132" s="15">
        <v>40.07</v>
      </c>
      <c r="F132" s="15">
        <v>90.49</v>
      </c>
      <c r="G132" s="15">
        <v>860.28</v>
      </c>
      <c r="H132" s="15">
        <v>3.11</v>
      </c>
      <c r="I132" s="15">
        <v>114.86</v>
      </c>
      <c r="J132" s="15">
        <v>8</v>
      </c>
      <c r="K132" s="15">
        <v>7.1</v>
      </c>
      <c r="L132" s="15">
        <v>113.25</v>
      </c>
      <c r="M132" s="15">
        <v>375.94</v>
      </c>
      <c r="N132" s="15">
        <v>105.55</v>
      </c>
      <c r="O132" s="15">
        <v>14.63</v>
      </c>
    </row>
    <row r="133" spans="1:15" ht="15.75" x14ac:dyDescent="0.25">
      <c r="A133" s="9"/>
      <c r="B133" s="10" t="s">
        <v>38</v>
      </c>
      <c r="C133" s="70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</row>
    <row r="134" spans="1:15" ht="15.75" x14ac:dyDescent="0.25">
      <c r="A134" s="9">
        <v>338</v>
      </c>
      <c r="B134" s="10" t="s">
        <v>54</v>
      </c>
      <c r="C134" s="70">
        <v>180</v>
      </c>
      <c r="D134" s="71">
        <v>2.7</v>
      </c>
      <c r="E134" s="71"/>
      <c r="F134" s="71">
        <v>37.799999999999997</v>
      </c>
      <c r="G134" s="71">
        <v>172.8</v>
      </c>
      <c r="H134" s="71">
        <v>7.0000000000000007E-2</v>
      </c>
      <c r="I134" s="71">
        <v>18</v>
      </c>
      <c r="J134" s="71"/>
      <c r="K134" s="71"/>
      <c r="L134" s="71">
        <v>14.4</v>
      </c>
      <c r="M134" s="71">
        <v>50.4</v>
      </c>
      <c r="N134" s="71">
        <v>75.599999999999994</v>
      </c>
      <c r="O134" s="71">
        <v>1.08</v>
      </c>
    </row>
    <row r="135" spans="1:15" ht="15.75" x14ac:dyDescent="0.25">
      <c r="A135" s="9">
        <v>389</v>
      </c>
      <c r="B135" s="10" t="s">
        <v>40</v>
      </c>
      <c r="C135" s="70">
        <v>100</v>
      </c>
      <c r="D135" s="71">
        <v>0.5</v>
      </c>
      <c r="E135" s="71"/>
      <c r="F135" s="71">
        <v>10.1</v>
      </c>
      <c r="G135" s="71">
        <v>42.4</v>
      </c>
      <c r="H135" s="71">
        <v>0.04</v>
      </c>
      <c r="I135" s="71">
        <v>2</v>
      </c>
      <c r="J135" s="71"/>
      <c r="K135" s="71"/>
      <c r="L135" s="71">
        <v>7.4</v>
      </c>
      <c r="M135" s="71">
        <v>7</v>
      </c>
      <c r="N135" s="71">
        <v>4</v>
      </c>
      <c r="O135" s="71">
        <v>1.4</v>
      </c>
    </row>
    <row r="136" spans="1:15" ht="15.75" x14ac:dyDescent="0.25">
      <c r="A136" s="9">
        <v>424</v>
      </c>
      <c r="B136" s="10" t="s">
        <v>65</v>
      </c>
      <c r="C136" s="70">
        <v>50</v>
      </c>
      <c r="D136" s="25">
        <v>3.64</v>
      </c>
      <c r="E136" s="25">
        <v>6.26</v>
      </c>
      <c r="F136" s="25">
        <v>21.96</v>
      </c>
      <c r="G136" s="25">
        <v>159</v>
      </c>
      <c r="H136" s="25">
        <v>0.06</v>
      </c>
      <c r="I136" s="25"/>
      <c r="J136" s="25">
        <v>2</v>
      </c>
      <c r="K136" s="25">
        <v>2.33</v>
      </c>
      <c r="L136" s="25">
        <v>9.9</v>
      </c>
      <c r="M136" s="25">
        <v>35</v>
      </c>
      <c r="N136" s="25">
        <v>13.7</v>
      </c>
      <c r="O136" s="25">
        <v>0.65</v>
      </c>
    </row>
    <row r="137" spans="1:15" ht="15.75" x14ac:dyDescent="0.25">
      <c r="A137" s="9"/>
      <c r="B137" s="10" t="s">
        <v>53</v>
      </c>
      <c r="C137" s="14">
        <v>330</v>
      </c>
      <c r="D137" s="15">
        <v>6.84</v>
      </c>
      <c r="E137" s="15">
        <v>6.26</v>
      </c>
      <c r="F137" s="15">
        <v>69.86</v>
      </c>
      <c r="G137" s="15">
        <v>374.2</v>
      </c>
      <c r="H137" s="15">
        <v>0.17</v>
      </c>
      <c r="I137" s="15">
        <v>20</v>
      </c>
      <c r="J137" s="15">
        <v>2</v>
      </c>
      <c r="K137" s="15">
        <v>2.33</v>
      </c>
      <c r="L137" s="15">
        <v>31.7</v>
      </c>
      <c r="M137" s="15">
        <v>92.4</v>
      </c>
      <c r="N137" s="15">
        <v>93.3</v>
      </c>
      <c r="O137" s="15">
        <v>3.13</v>
      </c>
    </row>
    <row r="138" spans="1:15" x14ac:dyDescent="0.25">
      <c r="A138" s="9"/>
      <c r="B138" s="16" t="s">
        <v>41</v>
      </c>
      <c r="C138" s="71">
        <v>3</v>
      </c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5" ht="15" customHeight="1" x14ac:dyDescent="0.25">
      <c r="A139" s="99" t="s">
        <v>42</v>
      </c>
      <c r="B139" s="100"/>
      <c r="C139" s="99">
        <f>C118+C119+C120+C121+C124+C125+C126+C127+C128+C129+C130+C131+C134+C135+C136</f>
        <v>1640</v>
      </c>
      <c r="D139" s="99">
        <f t="shared" ref="D139:O139" si="4">D118+D119+D120+D121+D124+D125+D126+D127+D128+D129+D130+D131+D134+D135+D136</f>
        <v>61.76</v>
      </c>
      <c r="E139" s="99">
        <f t="shared" si="4"/>
        <v>65.710000000000008</v>
      </c>
      <c r="F139" s="99">
        <f t="shared" si="4"/>
        <v>294.82499999999999</v>
      </c>
      <c r="G139" s="99">
        <f t="shared" si="4"/>
        <v>2030.53</v>
      </c>
      <c r="H139" s="99">
        <f t="shared" si="4"/>
        <v>3.4859999999999993</v>
      </c>
      <c r="I139" s="99">
        <f t="shared" si="4"/>
        <v>150.36000000000001</v>
      </c>
      <c r="J139" s="99">
        <f t="shared" si="4"/>
        <v>67.3</v>
      </c>
      <c r="K139" s="99">
        <f t="shared" si="4"/>
        <v>13.430000000000001</v>
      </c>
      <c r="L139" s="99">
        <f t="shared" si="4"/>
        <v>369.05</v>
      </c>
      <c r="M139" s="99">
        <f t="shared" si="4"/>
        <v>840.2399999999999</v>
      </c>
      <c r="N139" s="99">
        <f t="shared" si="4"/>
        <v>285.59999999999997</v>
      </c>
      <c r="O139" s="99">
        <f t="shared" si="4"/>
        <v>22.209999999999994</v>
      </c>
    </row>
    <row r="140" spans="1:15" ht="15" customHeight="1" x14ac:dyDescent="0.25">
      <c r="A140" s="101"/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</row>
    <row r="141" spans="1:15" ht="15.75" x14ac:dyDescent="0.25">
      <c r="A141" s="17" t="s">
        <v>0</v>
      </c>
      <c r="B141" s="17" t="s">
        <v>91</v>
      </c>
    </row>
    <row r="142" spans="1:15" x14ac:dyDescent="0.25">
      <c r="A142" s="110" t="s">
        <v>2</v>
      </c>
      <c r="B142" s="109" t="s">
        <v>92</v>
      </c>
    </row>
    <row r="143" spans="1:15" ht="6.75" customHeight="1" x14ac:dyDescent="0.25">
      <c r="A143" s="110"/>
      <c r="B143" s="109"/>
    </row>
    <row r="144" spans="1:15" x14ac:dyDescent="0.25">
      <c r="A144" s="111" t="s">
        <v>4</v>
      </c>
      <c r="B144" s="113" t="s">
        <v>5</v>
      </c>
      <c r="C144" s="114" t="s">
        <v>6</v>
      </c>
      <c r="D144" s="93" t="s">
        <v>7</v>
      </c>
      <c r="E144" s="94"/>
      <c r="F144" s="95"/>
      <c r="G144" s="107" t="s">
        <v>8</v>
      </c>
      <c r="H144" s="93" t="s">
        <v>9</v>
      </c>
      <c r="I144" s="94"/>
      <c r="J144" s="94"/>
      <c r="K144" s="95"/>
      <c r="L144" s="93" t="s">
        <v>10</v>
      </c>
      <c r="M144" s="94"/>
      <c r="N144" s="94"/>
      <c r="O144" s="95"/>
    </row>
    <row r="145" spans="1:19" ht="15.75" x14ac:dyDescent="0.25">
      <c r="A145" s="112"/>
      <c r="B145" s="113"/>
      <c r="C145" s="115"/>
      <c r="D145" s="90" t="s">
        <v>11</v>
      </c>
      <c r="E145" s="90" t="s">
        <v>12</v>
      </c>
      <c r="F145" s="90" t="s">
        <v>13</v>
      </c>
      <c r="G145" s="108"/>
      <c r="H145" s="90" t="s">
        <v>14</v>
      </c>
      <c r="I145" s="90" t="s">
        <v>15</v>
      </c>
      <c r="J145" s="90" t="s">
        <v>16</v>
      </c>
      <c r="K145" s="90" t="s">
        <v>17</v>
      </c>
      <c r="L145" s="90" t="s">
        <v>18</v>
      </c>
      <c r="M145" s="90" t="s">
        <v>19</v>
      </c>
      <c r="N145" s="90" t="s">
        <v>20</v>
      </c>
      <c r="O145" s="90" t="s">
        <v>21</v>
      </c>
    </row>
    <row r="146" spans="1:19" ht="15.75" x14ac:dyDescent="0.25">
      <c r="A146" s="47"/>
      <c r="B146" s="48" t="s">
        <v>93</v>
      </c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9" ht="59.85" customHeight="1" x14ac:dyDescent="0.25">
      <c r="A147" s="6">
        <v>175</v>
      </c>
      <c r="B147" s="10" t="s">
        <v>94</v>
      </c>
      <c r="C147" s="70">
        <v>250</v>
      </c>
      <c r="D147" s="25">
        <v>6.9</v>
      </c>
      <c r="E147" s="25">
        <v>12.7</v>
      </c>
      <c r="F147" s="25">
        <v>49.3</v>
      </c>
      <c r="G147" s="25">
        <v>340.9</v>
      </c>
      <c r="H147" s="25">
        <v>0.11</v>
      </c>
      <c r="I147" s="25">
        <v>1.1000000000000001</v>
      </c>
      <c r="J147" s="25">
        <v>62.2</v>
      </c>
      <c r="K147" s="25">
        <v>0.2</v>
      </c>
      <c r="L147" s="25">
        <v>151.9</v>
      </c>
      <c r="M147" s="25">
        <v>177.5</v>
      </c>
      <c r="N147" s="25">
        <v>42.3</v>
      </c>
      <c r="O147" s="25">
        <v>0.9</v>
      </c>
    </row>
    <row r="148" spans="1:19" ht="16.5" customHeight="1" x14ac:dyDescent="0.25">
      <c r="A148" s="9">
        <v>379</v>
      </c>
      <c r="B148" s="10" t="s">
        <v>24</v>
      </c>
      <c r="C148" s="70">
        <v>200</v>
      </c>
      <c r="D148" s="71">
        <v>3.17</v>
      </c>
      <c r="E148" s="71">
        <v>2.68</v>
      </c>
      <c r="F148" s="71">
        <v>15.95</v>
      </c>
      <c r="G148" s="71">
        <v>100.6</v>
      </c>
      <c r="H148" s="71">
        <v>0.04</v>
      </c>
      <c r="I148" s="71">
        <v>1.3</v>
      </c>
      <c r="J148" s="71">
        <v>20</v>
      </c>
      <c r="K148" s="71"/>
      <c r="L148" s="71">
        <v>125.78</v>
      </c>
      <c r="M148" s="71">
        <v>90</v>
      </c>
      <c r="N148" s="71">
        <v>14</v>
      </c>
      <c r="O148" s="71">
        <v>0.13</v>
      </c>
      <c r="S148" t="s">
        <v>95</v>
      </c>
    </row>
    <row r="149" spans="1:19" ht="14.25" customHeight="1" x14ac:dyDescent="0.25">
      <c r="A149" s="9" t="s">
        <v>26</v>
      </c>
      <c r="B149" s="10" t="s">
        <v>27</v>
      </c>
      <c r="C149" s="70">
        <v>35</v>
      </c>
      <c r="D149" s="25">
        <v>2.8</v>
      </c>
      <c r="E149" s="25">
        <v>0.35</v>
      </c>
      <c r="F149" s="25">
        <v>16.899999999999999</v>
      </c>
      <c r="G149" s="25">
        <v>81.83</v>
      </c>
      <c r="H149" s="25">
        <v>0.04</v>
      </c>
      <c r="I149" s="25"/>
      <c r="J149" s="25"/>
      <c r="K149" s="25">
        <v>0.5</v>
      </c>
      <c r="L149" s="25">
        <v>8.0500000000000007</v>
      </c>
      <c r="M149" s="25">
        <v>30.45</v>
      </c>
      <c r="N149" s="25">
        <v>11.55</v>
      </c>
      <c r="O149" s="71">
        <v>0.4</v>
      </c>
    </row>
    <row r="150" spans="1:19" ht="16.5" customHeight="1" x14ac:dyDescent="0.25">
      <c r="A150" s="9">
        <v>15</v>
      </c>
      <c r="B150" s="10" t="s">
        <v>59</v>
      </c>
      <c r="C150" s="70">
        <v>15</v>
      </c>
      <c r="D150" s="25">
        <v>3.48</v>
      </c>
      <c r="E150" s="25">
        <v>4.43</v>
      </c>
      <c r="F150" s="25"/>
      <c r="G150" s="25">
        <v>54</v>
      </c>
      <c r="H150" s="25">
        <v>0.01</v>
      </c>
      <c r="I150" s="25">
        <v>0.11</v>
      </c>
      <c r="J150" s="25">
        <v>39</v>
      </c>
      <c r="K150" s="25">
        <v>0.08</v>
      </c>
      <c r="L150" s="25">
        <v>132</v>
      </c>
      <c r="M150" s="25">
        <v>75</v>
      </c>
      <c r="N150" s="25">
        <v>5.25</v>
      </c>
      <c r="O150" s="25">
        <v>0.15</v>
      </c>
    </row>
    <row r="151" spans="1:19" ht="20.25" customHeight="1" x14ac:dyDescent="0.25">
      <c r="A151" s="9"/>
      <c r="B151" s="10" t="s">
        <v>53</v>
      </c>
      <c r="C151" s="14">
        <v>500</v>
      </c>
      <c r="D151" s="26">
        <v>16.350000000000001</v>
      </c>
      <c r="E151" s="26">
        <v>20.16</v>
      </c>
      <c r="F151" s="26">
        <v>82.15</v>
      </c>
      <c r="G151" s="26">
        <v>577.33000000000004</v>
      </c>
      <c r="H151" s="26">
        <v>0.11</v>
      </c>
      <c r="I151" s="26">
        <v>2.5099999999999998</v>
      </c>
      <c r="J151" s="26">
        <v>121.2</v>
      </c>
      <c r="K151" s="26">
        <v>0.78</v>
      </c>
      <c r="L151" s="26">
        <v>417.73</v>
      </c>
      <c r="M151" s="26">
        <v>372.95</v>
      </c>
      <c r="N151" s="26">
        <v>73.099999999999994</v>
      </c>
      <c r="O151" s="15">
        <v>1.58</v>
      </c>
    </row>
    <row r="152" spans="1:19" ht="20.25" customHeight="1" x14ac:dyDescent="0.25">
      <c r="A152" s="9"/>
      <c r="B152" s="10" t="s">
        <v>31</v>
      </c>
      <c r="C152" s="70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71"/>
    </row>
    <row r="153" spans="1:19" ht="20.25" customHeight="1" x14ac:dyDescent="0.25">
      <c r="A153" s="9">
        <v>59</v>
      </c>
      <c r="B153" s="10" t="s">
        <v>96</v>
      </c>
      <c r="C153" s="70">
        <v>60</v>
      </c>
      <c r="D153" s="25">
        <v>0.64</v>
      </c>
      <c r="E153" s="25">
        <v>0.1</v>
      </c>
      <c r="F153" s="25">
        <v>5.0999999999999996</v>
      </c>
      <c r="G153" s="25">
        <v>39.9</v>
      </c>
      <c r="H153" s="25">
        <v>0.03</v>
      </c>
      <c r="I153" s="25">
        <v>32.590000000000003</v>
      </c>
      <c r="J153" s="25">
        <v>5340.3</v>
      </c>
      <c r="K153" s="25">
        <v>4.34</v>
      </c>
      <c r="L153" s="25">
        <v>14.4</v>
      </c>
      <c r="M153" s="25">
        <v>26.7</v>
      </c>
      <c r="N153" s="25">
        <v>18.2</v>
      </c>
      <c r="O153" s="71">
        <v>0.6</v>
      </c>
    </row>
    <row r="154" spans="1:19" ht="24.75" customHeight="1" x14ac:dyDescent="0.25">
      <c r="A154" s="9">
        <v>102</v>
      </c>
      <c r="B154" s="10" t="s">
        <v>97</v>
      </c>
      <c r="C154" s="70">
        <v>200</v>
      </c>
      <c r="D154" s="25">
        <v>6.7</v>
      </c>
      <c r="E154" s="25">
        <v>1.9</v>
      </c>
      <c r="F154" s="25">
        <v>18.8</v>
      </c>
      <c r="G154" s="25">
        <v>119.1</v>
      </c>
      <c r="H154" s="25">
        <v>0.19</v>
      </c>
      <c r="I154" s="25">
        <v>0.64</v>
      </c>
      <c r="J154" s="25"/>
      <c r="K154" s="25">
        <v>14.42</v>
      </c>
      <c r="L154" s="25">
        <v>33.9</v>
      </c>
      <c r="M154" s="25">
        <v>61.1</v>
      </c>
      <c r="N154" s="25">
        <v>23.7</v>
      </c>
      <c r="O154" s="71">
        <v>1.7</v>
      </c>
    </row>
    <row r="155" spans="1:19" ht="26.25" customHeight="1" x14ac:dyDescent="0.25">
      <c r="A155" s="9" t="s">
        <v>98</v>
      </c>
      <c r="B155" s="10" t="s">
        <v>99</v>
      </c>
      <c r="C155" s="70">
        <v>240</v>
      </c>
      <c r="D155" s="25">
        <v>21.14</v>
      </c>
      <c r="E155" s="25">
        <v>20.74</v>
      </c>
      <c r="F155" s="25">
        <v>29.82</v>
      </c>
      <c r="G155" s="25">
        <v>394.5</v>
      </c>
      <c r="H155" s="25">
        <v>0.12</v>
      </c>
      <c r="I155" s="25">
        <v>7.5</v>
      </c>
      <c r="J155" s="25">
        <v>88</v>
      </c>
      <c r="K155" s="25">
        <v>2.98</v>
      </c>
      <c r="L155" s="25">
        <v>91.2</v>
      </c>
      <c r="M155" s="25">
        <v>67.599999999999994</v>
      </c>
      <c r="N155" s="25">
        <v>4.9000000000000004</v>
      </c>
      <c r="O155" s="71">
        <v>2.6</v>
      </c>
    </row>
    <row r="156" spans="1:19" ht="20.25" customHeight="1" x14ac:dyDescent="0.25">
      <c r="A156" s="9">
        <v>349</v>
      </c>
      <c r="B156" s="10" t="s">
        <v>36</v>
      </c>
      <c r="C156" s="70">
        <v>200</v>
      </c>
      <c r="D156" s="80">
        <v>1.04</v>
      </c>
      <c r="E156" s="80">
        <v>0.3</v>
      </c>
      <c r="F156" s="80">
        <v>42.5</v>
      </c>
      <c r="G156" s="80">
        <v>132.12</v>
      </c>
      <c r="H156" s="80">
        <v>0.02</v>
      </c>
      <c r="I156" s="80">
        <v>0.7</v>
      </c>
      <c r="J156" s="71"/>
      <c r="K156" s="71">
        <v>0.18</v>
      </c>
      <c r="L156" s="80">
        <v>5.3</v>
      </c>
      <c r="M156" s="81">
        <v>41.4</v>
      </c>
      <c r="N156" s="81">
        <v>29.7</v>
      </c>
      <c r="O156" s="80">
        <v>0.8</v>
      </c>
    </row>
    <row r="157" spans="1:19" ht="20.25" customHeight="1" x14ac:dyDescent="0.25">
      <c r="A157" s="9" t="s">
        <v>26</v>
      </c>
      <c r="B157" s="10" t="s">
        <v>27</v>
      </c>
      <c r="C157" s="70">
        <v>35</v>
      </c>
      <c r="D157" s="25">
        <v>2.8</v>
      </c>
      <c r="E157" s="25">
        <v>0.35</v>
      </c>
      <c r="F157" s="25">
        <v>16.899999999999999</v>
      </c>
      <c r="G157" s="25">
        <v>81.83</v>
      </c>
      <c r="H157" s="25">
        <v>0.04</v>
      </c>
      <c r="I157" s="25"/>
      <c r="J157" s="25"/>
      <c r="K157" s="25">
        <v>0.5</v>
      </c>
      <c r="L157" s="25">
        <v>8.0500000000000007</v>
      </c>
      <c r="M157" s="25">
        <v>30.45</v>
      </c>
      <c r="N157" s="25">
        <v>11.55</v>
      </c>
      <c r="O157" s="71">
        <v>0.4</v>
      </c>
    </row>
    <row r="158" spans="1:19" ht="20.25" customHeight="1" x14ac:dyDescent="0.25">
      <c r="A158" s="9" t="s">
        <v>26</v>
      </c>
      <c r="B158" s="10" t="s">
        <v>29</v>
      </c>
      <c r="C158" s="70">
        <v>35</v>
      </c>
      <c r="D158" s="25">
        <v>1.6</v>
      </c>
      <c r="E158" s="25">
        <v>0.5</v>
      </c>
      <c r="F158" s="25">
        <v>9.1</v>
      </c>
      <c r="G158" s="25">
        <v>49</v>
      </c>
      <c r="H158" s="25">
        <v>4.5999999999999999E-2</v>
      </c>
      <c r="I158" s="25"/>
      <c r="J158" s="25"/>
      <c r="K158" s="25">
        <v>0.42</v>
      </c>
      <c r="L158" s="25">
        <v>10.7</v>
      </c>
      <c r="M158" s="25">
        <v>49.5</v>
      </c>
      <c r="N158" s="25">
        <v>11.7</v>
      </c>
      <c r="O158" s="71">
        <v>1.4</v>
      </c>
    </row>
    <row r="159" spans="1:19" ht="20.25" customHeight="1" x14ac:dyDescent="0.25">
      <c r="A159" s="9"/>
      <c r="B159" s="10" t="s">
        <v>53</v>
      </c>
      <c r="C159" s="14">
        <v>770</v>
      </c>
      <c r="D159" s="26">
        <v>33.92</v>
      </c>
      <c r="E159" s="26">
        <v>23.89</v>
      </c>
      <c r="F159" s="26">
        <v>122.22</v>
      </c>
      <c r="G159" s="26">
        <v>816.45</v>
      </c>
      <c r="H159" s="26">
        <v>0.44600000000000001</v>
      </c>
      <c r="I159" s="26">
        <v>41.43</v>
      </c>
      <c r="J159" s="26">
        <v>88</v>
      </c>
      <c r="K159" s="26">
        <v>22.84</v>
      </c>
      <c r="L159" s="26">
        <v>163.55000000000001</v>
      </c>
      <c r="M159" s="26">
        <v>276.64999999999998</v>
      </c>
      <c r="N159" s="26">
        <v>99.75</v>
      </c>
      <c r="O159" s="15">
        <v>7.5</v>
      </c>
    </row>
    <row r="160" spans="1:19" ht="20.25" customHeight="1" x14ac:dyDescent="0.25">
      <c r="A160" s="9"/>
      <c r="B160" s="10" t="s">
        <v>38</v>
      </c>
      <c r="C160" s="70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71"/>
    </row>
    <row r="161" spans="1:15" ht="16.5" customHeight="1" x14ac:dyDescent="0.25">
      <c r="A161" s="9">
        <v>422</v>
      </c>
      <c r="B161" s="10" t="s">
        <v>100</v>
      </c>
      <c r="C161" s="70">
        <v>100</v>
      </c>
      <c r="D161" s="25">
        <v>7.9</v>
      </c>
      <c r="E161" s="25">
        <v>8.1199999999999992</v>
      </c>
      <c r="F161" s="25">
        <v>44.48</v>
      </c>
      <c r="G161" s="25">
        <v>283</v>
      </c>
      <c r="H161" s="25">
        <v>1.1399999999999999</v>
      </c>
      <c r="I161" s="25"/>
      <c r="J161" s="25">
        <v>14</v>
      </c>
      <c r="K161" s="25">
        <v>16</v>
      </c>
      <c r="L161" s="25">
        <v>22.4</v>
      </c>
      <c r="M161" s="25">
        <v>76.599999999999994</v>
      </c>
      <c r="N161" s="25">
        <v>28.4</v>
      </c>
      <c r="O161" s="71">
        <v>1.4</v>
      </c>
    </row>
    <row r="162" spans="1:15" ht="17.25" customHeight="1" x14ac:dyDescent="0.25">
      <c r="A162" s="9">
        <v>386</v>
      </c>
      <c r="B162" s="10" t="s">
        <v>101</v>
      </c>
      <c r="C162" s="70">
        <v>200</v>
      </c>
      <c r="D162" s="25">
        <v>5.9</v>
      </c>
      <c r="E162" s="25">
        <v>5</v>
      </c>
      <c r="F162" s="25">
        <v>8.4</v>
      </c>
      <c r="G162" s="25">
        <v>102</v>
      </c>
      <c r="H162" s="25">
        <v>0.04</v>
      </c>
      <c r="I162" s="25">
        <v>0.6</v>
      </c>
      <c r="J162" s="25">
        <v>40</v>
      </c>
      <c r="K162" s="25"/>
      <c r="L162" s="25">
        <v>248</v>
      </c>
      <c r="M162" s="25">
        <v>184</v>
      </c>
      <c r="N162" s="25">
        <v>28</v>
      </c>
      <c r="O162" s="71">
        <v>0.2</v>
      </c>
    </row>
    <row r="163" spans="1:15" ht="20.25" customHeight="1" x14ac:dyDescent="0.25">
      <c r="A163" s="9"/>
      <c r="B163" s="10" t="s">
        <v>53</v>
      </c>
      <c r="C163" s="14">
        <v>300</v>
      </c>
      <c r="D163" s="26">
        <v>13.8</v>
      </c>
      <c r="E163" s="26">
        <v>13.12</v>
      </c>
      <c r="F163" s="26">
        <v>52.88</v>
      </c>
      <c r="G163" s="26">
        <v>385</v>
      </c>
      <c r="H163" s="26">
        <v>1.18</v>
      </c>
      <c r="I163" s="26">
        <v>0.6</v>
      </c>
      <c r="J163" s="26">
        <v>54</v>
      </c>
      <c r="K163" s="26">
        <v>16</v>
      </c>
      <c r="L163" s="26">
        <v>270.39999999999998</v>
      </c>
      <c r="M163" s="26">
        <v>260</v>
      </c>
      <c r="N163" s="26">
        <v>56.4</v>
      </c>
      <c r="O163" s="15">
        <v>1.6</v>
      </c>
    </row>
    <row r="164" spans="1:15" x14ac:dyDescent="0.25">
      <c r="A164" s="9"/>
      <c r="B164" s="16" t="s">
        <v>41</v>
      </c>
      <c r="C164" s="71">
        <v>3</v>
      </c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</row>
    <row r="165" spans="1:15" ht="15" customHeight="1" x14ac:dyDescent="0.25">
      <c r="A165" s="99" t="s">
        <v>42</v>
      </c>
      <c r="B165" s="100"/>
      <c r="C165" s="99">
        <f>C147+C148+C149+C150+C153+C154+C155+C156+C157+C158+C161+C162</f>
        <v>1570</v>
      </c>
      <c r="D165" s="99">
        <f t="shared" ref="D165:O165" si="5">D147+D148+D149+D150+D153+D154+D155+D156+D157+D158+D161+D162</f>
        <v>64.069999999999993</v>
      </c>
      <c r="E165" s="99">
        <f t="shared" si="5"/>
        <v>57.169999999999987</v>
      </c>
      <c r="F165" s="99">
        <f t="shared" si="5"/>
        <v>257.25</v>
      </c>
      <c r="G165" s="99">
        <f t="shared" si="5"/>
        <v>1778.7799999999997</v>
      </c>
      <c r="H165" s="99">
        <f t="shared" si="5"/>
        <v>1.8260000000000001</v>
      </c>
      <c r="I165" s="99">
        <f t="shared" si="5"/>
        <v>44.540000000000006</v>
      </c>
      <c r="J165" s="99">
        <f t="shared" si="5"/>
        <v>5603.5</v>
      </c>
      <c r="K165" s="99">
        <f t="shared" si="5"/>
        <v>39.620000000000005</v>
      </c>
      <c r="L165" s="99">
        <f t="shared" si="5"/>
        <v>851.68</v>
      </c>
      <c r="M165" s="99">
        <f t="shared" si="5"/>
        <v>910.30000000000007</v>
      </c>
      <c r="N165" s="99">
        <f t="shared" si="5"/>
        <v>229.25</v>
      </c>
      <c r="O165" s="99">
        <f t="shared" si="5"/>
        <v>10.68</v>
      </c>
    </row>
    <row r="166" spans="1:15" ht="21.75" customHeight="1" x14ac:dyDescent="0.25">
      <c r="A166" s="101"/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</row>
    <row r="167" spans="1:15" ht="17.25" customHeight="1" x14ac:dyDescent="0.25">
      <c r="A167" s="17" t="s">
        <v>0</v>
      </c>
      <c r="B167" s="17" t="s">
        <v>102</v>
      </c>
    </row>
    <row r="168" spans="1:15" ht="15" customHeight="1" x14ac:dyDescent="0.25">
      <c r="A168" s="19" t="s">
        <v>2</v>
      </c>
      <c r="B168" s="20" t="s">
        <v>92</v>
      </c>
    </row>
    <row r="169" spans="1:15" x14ac:dyDescent="0.25">
      <c r="A169" s="105" t="s">
        <v>4</v>
      </c>
      <c r="B169" s="105" t="s">
        <v>5</v>
      </c>
      <c r="C169" s="105" t="s">
        <v>6</v>
      </c>
      <c r="D169" s="93" t="s">
        <v>7</v>
      </c>
      <c r="E169" s="94"/>
      <c r="F169" s="95"/>
      <c r="G169" s="107" t="s">
        <v>8</v>
      </c>
      <c r="H169" s="93" t="s">
        <v>9</v>
      </c>
      <c r="I169" s="94"/>
      <c r="J169" s="94"/>
      <c r="K169" s="95"/>
      <c r="L169" s="93" t="s">
        <v>10</v>
      </c>
      <c r="M169" s="94"/>
      <c r="N169" s="94"/>
      <c r="O169" s="95"/>
    </row>
    <row r="170" spans="1:15" ht="31.5" customHeight="1" x14ac:dyDescent="0.25">
      <c r="A170" s="106"/>
      <c r="B170" s="106"/>
      <c r="C170" s="106"/>
      <c r="D170" s="90" t="s">
        <v>11</v>
      </c>
      <c r="E170" s="90" t="s">
        <v>12</v>
      </c>
      <c r="F170" s="90" t="s">
        <v>13</v>
      </c>
      <c r="G170" s="108"/>
      <c r="H170" s="90" t="s">
        <v>14</v>
      </c>
      <c r="I170" s="90" t="s">
        <v>15</v>
      </c>
      <c r="J170" s="90" t="s">
        <v>16</v>
      </c>
      <c r="K170" s="90" t="s">
        <v>17</v>
      </c>
      <c r="L170" s="90" t="s">
        <v>18</v>
      </c>
      <c r="M170" s="90" t="s">
        <v>19</v>
      </c>
      <c r="N170" s="90" t="s">
        <v>20</v>
      </c>
      <c r="O170" s="90" t="s">
        <v>21</v>
      </c>
    </row>
    <row r="171" spans="1:15" ht="20.25" customHeight="1" x14ac:dyDescent="0.25">
      <c r="A171" s="9"/>
      <c r="B171" s="10" t="s">
        <v>22</v>
      </c>
      <c r="C171" s="11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ht="31.5" x14ac:dyDescent="0.25">
      <c r="A172" s="9">
        <v>204</v>
      </c>
      <c r="B172" s="10" t="s">
        <v>103</v>
      </c>
      <c r="C172" s="70">
        <v>200</v>
      </c>
      <c r="D172" s="71">
        <v>13.5</v>
      </c>
      <c r="E172" s="71">
        <v>15.8</v>
      </c>
      <c r="F172" s="71">
        <v>34.1</v>
      </c>
      <c r="G172" s="71">
        <v>334.4</v>
      </c>
      <c r="H172" s="71">
        <v>0.08</v>
      </c>
      <c r="I172" s="71">
        <v>0.2</v>
      </c>
      <c r="J172" s="71">
        <v>0.12</v>
      </c>
      <c r="K172" s="71">
        <v>1</v>
      </c>
      <c r="L172" s="71">
        <v>295.2</v>
      </c>
      <c r="M172" s="71">
        <v>202.1</v>
      </c>
      <c r="N172" s="71">
        <v>20.32</v>
      </c>
      <c r="O172" s="71">
        <v>1.2</v>
      </c>
    </row>
    <row r="173" spans="1:15" ht="18.2" customHeight="1" x14ac:dyDescent="0.25">
      <c r="A173" s="9">
        <v>377</v>
      </c>
      <c r="B173" s="10" t="s">
        <v>104</v>
      </c>
      <c r="C173" s="70">
        <v>200</v>
      </c>
      <c r="D173" s="25">
        <v>0.13</v>
      </c>
      <c r="E173" s="25">
        <v>0.02</v>
      </c>
      <c r="F173" s="25">
        <v>9.9</v>
      </c>
      <c r="G173" s="25">
        <v>29.5</v>
      </c>
      <c r="H173" s="25"/>
      <c r="I173" s="25">
        <v>2.8</v>
      </c>
      <c r="J173" s="25"/>
      <c r="K173" s="25">
        <v>0.01</v>
      </c>
      <c r="L173" s="25">
        <v>14.9</v>
      </c>
      <c r="M173" s="25">
        <v>4.3</v>
      </c>
      <c r="N173" s="25">
        <v>2.2999999999999998</v>
      </c>
      <c r="O173" s="25">
        <v>0.34</v>
      </c>
    </row>
    <row r="174" spans="1:15" ht="15" customHeight="1" x14ac:dyDescent="0.25">
      <c r="A174" s="9" t="s">
        <v>26</v>
      </c>
      <c r="B174" s="10" t="s">
        <v>27</v>
      </c>
      <c r="C174" s="50">
        <v>50</v>
      </c>
      <c r="D174" s="25">
        <v>4</v>
      </c>
      <c r="E174" s="25">
        <v>0.5</v>
      </c>
      <c r="F174" s="25">
        <v>24.1</v>
      </c>
      <c r="G174" s="25">
        <v>116.9</v>
      </c>
      <c r="H174" s="25">
        <v>0.06</v>
      </c>
      <c r="I174" s="25"/>
      <c r="J174" s="25"/>
      <c r="K174" s="25">
        <v>0.7</v>
      </c>
      <c r="L174" s="25">
        <v>11.5</v>
      </c>
      <c r="M174" s="25">
        <v>43.5</v>
      </c>
      <c r="N174" s="25">
        <v>16.5</v>
      </c>
      <c r="O174" s="71">
        <v>0.6</v>
      </c>
    </row>
    <row r="175" spans="1:15" ht="15.75" customHeight="1" x14ac:dyDescent="0.25">
      <c r="A175" s="9">
        <v>16</v>
      </c>
      <c r="B175" s="10" t="s">
        <v>47</v>
      </c>
      <c r="C175" s="50">
        <v>30</v>
      </c>
      <c r="D175" s="71">
        <v>4.5</v>
      </c>
      <c r="E175" s="71">
        <v>12</v>
      </c>
      <c r="F175" s="71">
        <v>0.09</v>
      </c>
      <c r="G175" s="71">
        <v>126.9</v>
      </c>
      <c r="H175" s="71">
        <v>0.06</v>
      </c>
      <c r="I175" s="71"/>
      <c r="J175" s="71"/>
      <c r="K175" s="71">
        <v>1.8</v>
      </c>
      <c r="L175" s="71">
        <v>7.8</v>
      </c>
      <c r="M175" s="71">
        <v>60.6</v>
      </c>
      <c r="N175" s="71">
        <v>7.5</v>
      </c>
      <c r="O175" s="71">
        <v>0.66</v>
      </c>
    </row>
    <row r="176" spans="1:15" ht="16.5" customHeight="1" x14ac:dyDescent="0.25">
      <c r="A176" s="9" t="s">
        <v>26</v>
      </c>
      <c r="B176" s="10" t="s">
        <v>83</v>
      </c>
      <c r="C176" s="50">
        <v>30</v>
      </c>
      <c r="D176" s="71">
        <v>0.84</v>
      </c>
      <c r="E176" s="71">
        <v>7.36</v>
      </c>
      <c r="F176" s="71">
        <v>15.3</v>
      </c>
      <c r="G176" s="71">
        <v>139.16</v>
      </c>
      <c r="H176" s="71">
        <v>0.04</v>
      </c>
      <c r="I176" s="71"/>
      <c r="J176" s="71">
        <v>28.8</v>
      </c>
      <c r="K176" s="71">
        <v>0.52</v>
      </c>
      <c r="L176" s="71">
        <v>50</v>
      </c>
      <c r="M176" s="71">
        <v>34.799999999999997</v>
      </c>
      <c r="N176" s="71">
        <v>6</v>
      </c>
      <c r="O176" s="71">
        <v>0.4</v>
      </c>
    </row>
    <row r="177" spans="1:15" ht="22.5" customHeight="1" x14ac:dyDescent="0.25">
      <c r="A177" s="9"/>
      <c r="B177" s="10" t="s">
        <v>53</v>
      </c>
      <c r="C177" s="51">
        <v>510</v>
      </c>
      <c r="D177" s="15">
        <v>22.97</v>
      </c>
      <c r="E177" s="15">
        <v>35.68</v>
      </c>
      <c r="F177" s="15">
        <v>83.49</v>
      </c>
      <c r="G177" s="15">
        <v>746.86</v>
      </c>
      <c r="H177" s="15">
        <v>0.24</v>
      </c>
      <c r="I177" s="15">
        <v>3</v>
      </c>
      <c r="J177" s="15">
        <v>28.92</v>
      </c>
      <c r="K177" s="15">
        <v>4.03</v>
      </c>
      <c r="L177" s="15">
        <v>379.4</v>
      </c>
      <c r="M177" s="15">
        <v>345.3</v>
      </c>
      <c r="N177" s="15">
        <v>52.62</v>
      </c>
      <c r="O177" s="15">
        <v>3.2</v>
      </c>
    </row>
    <row r="178" spans="1:15" ht="17.25" customHeight="1" x14ac:dyDescent="0.25">
      <c r="A178" s="9"/>
      <c r="B178" s="10" t="s">
        <v>31</v>
      </c>
      <c r="C178" s="50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</row>
    <row r="179" spans="1:15" ht="17.25" customHeight="1" x14ac:dyDescent="0.25">
      <c r="A179" s="9">
        <v>48</v>
      </c>
      <c r="B179" s="10" t="s">
        <v>105</v>
      </c>
      <c r="C179" s="50">
        <v>60</v>
      </c>
      <c r="D179" s="80">
        <v>0.49</v>
      </c>
      <c r="E179" s="80">
        <v>3.66</v>
      </c>
      <c r="F179" s="80">
        <v>3.15</v>
      </c>
      <c r="G179" s="80">
        <v>47.64</v>
      </c>
      <c r="H179" s="80">
        <v>0.02</v>
      </c>
      <c r="I179" s="80">
        <v>5.3</v>
      </c>
      <c r="J179" s="71"/>
      <c r="K179" s="80">
        <v>1.7</v>
      </c>
      <c r="L179" s="80">
        <v>11.63</v>
      </c>
      <c r="M179" s="81">
        <v>18.5</v>
      </c>
      <c r="N179" s="81">
        <v>10.9</v>
      </c>
      <c r="O179" s="80">
        <v>0.6</v>
      </c>
    </row>
    <row r="180" spans="1:15" ht="18.75" customHeight="1" x14ac:dyDescent="0.25">
      <c r="A180" s="75" t="s">
        <v>154</v>
      </c>
      <c r="B180" s="10" t="s">
        <v>106</v>
      </c>
      <c r="C180" s="50">
        <v>200</v>
      </c>
      <c r="D180" s="71">
        <v>12.8</v>
      </c>
      <c r="E180" s="71">
        <v>0.6</v>
      </c>
      <c r="F180" s="71">
        <v>9.1999999999999993</v>
      </c>
      <c r="G180" s="71">
        <v>105.5</v>
      </c>
      <c r="H180" s="71">
        <v>0.08</v>
      </c>
      <c r="I180" s="71">
        <v>5.9</v>
      </c>
      <c r="J180" s="71">
        <v>0.02</v>
      </c>
      <c r="K180" s="71">
        <v>0.44</v>
      </c>
      <c r="L180" s="71">
        <v>48.6</v>
      </c>
      <c r="M180" s="71">
        <v>32.4</v>
      </c>
      <c r="N180" s="71">
        <v>177.7</v>
      </c>
      <c r="O180" s="71">
        <v>0.6</v>
      </c>
    </row>
    <row r="181" spans="1:15" ht="16.5" customHeight="1" x14ac:dyDescent="0.25">
      <c r="A181" s="9">
        <v>259</v>
      </c>
      <c r="B181" s="10" t="s">
        <v>107</v>
      </c>
      <c r="C181" s="50">
        <v>250</v>
      </c>
      <c r="D181" s="71">
        <v>17.600000000000001</v>
      </c>
      <c r="E181" s="71">
        <v>42.1</v>
      </c>
      <c r="F181" s="71">
        <v>23.6</v>
      </c>
      <c r="G181" s="71">
        <v>547.1</v>
      </c>
      <c r="H181" s="71">
        <v>0.5</v>
      </c>
      <c r="I181" s="71">
        <v>9.65</v>
      </c>
      <c r="J181" s="71"/>
      <c r="K181" s="71">
        <v>4.4000000000000004</v>
      </c>
      <c r="L181" s="71">
        <v>98.6</v>
      </c>
      <c r="M181" s="71">
        <v>257.5</v>
      </c>
      <c r="N181" s="71">
        <v>61.2</v>
      </c>
      <c r="O181" s="71">
        <v>4.3</v>
      </c>
    </row>
    <row r="182" spans="1:15" ht="16.5" customHeight="1" x14ac:dyDescent="0.25">
      <c r="A182" s="9">
        <v>342</v>
      </c>
      <c r="B182" s="10" t="s">
        <v>108</v>
      </c>
      <c r="C182" s="50">
        <v>200</v>
      </c>
      <c r="D182" s="71">
        <v>0.16</v>
      </c>
      <c r="E182" s="71">
        <v>0.15</v>
      </c>
      <c r="F182" s="71">
        <v>23.88</v>
      </c>
      <c r="G182" s="71">
        <v>97.6</v>
      </c>
      <c r="H182" s="71">
        <v>0.02</v>
      </c>
      <c r="I182" s="71">
        <v>1.8</v>
      </c>
      <c r="J182" s="71"/>
      <c r="K182" s="71">
        <v>7.0000000000000007E-2</v>
      </c>
      <c r="L182" s="71">
        <v>20.32</v>
      </c>
      <c r="M182" s="71">
        <v>19.36</v>
      </c>
      <c r="N182" s="71">
        <v>8.1199999999999992</v>
      </c>
      <c r="O182" s="71">
        <v>0.45</v>
      </c>
    </row>
    <row r="183" spans="1:15" ht="16.5" customHeight="1" x14ac:dyDescent="0.25">
      <c r="A183" s="9" t="s">
        <v>26</v>
      </c>
      <c r="B183" s="10" t="s">
        <v>27</v>
      </c>
      <c r="C183" s="70">
        <v>35</v>
      </c>
      <c r="D183" s="25">
        <v>2.8</v>
      </c>
      <c r="E183" s="25">
        <v>0.35</v>
      </c>
      <c r="F183" s="25">
        <v>16.899999999999999</v>
      </c>
      <c r="G183" s="25">
        <v>81.83</v>
      </c>
      <c r="H183" s="25">
        <v>0.04</v>
      </c>
      <c r="I183" s="25"/>
      <c r="J183" s="25"/>
      <c r="K183" s="25">
        <v>0.5</v>
      </c>
      <c r="L183" s="25">
        <v>8.0500000000000007</v>
      </c>
      <c r="M183" s="25">
        <v>30.45</v>
      </c>
      <c r="N183" s="25">
        <v>11.55</v>
      </c>
      <c r="O183" s="71">
        <v>0.4</v>
      </c>
    </row>
    <row r="184" spans="1:15" ht="17.25" customHeight="1" x14ac:dyDescent="0.25">
      <c r="A184" s="9" t="s">
        <v>26</v>
      </c>
      <c r="B184" s="10" t="s">
        <v>29</v>
      </c>
      <c r="C184" s="70">
        <v>35</v>
      </c>
      <c r="D184" s="25">
        <v>1.6</v>
      </c>
      <c r="E184" s="25">
        <v>0.5</v>
      </c>
      <c r="F184" s="25">
        <v>9.1</v>
      </c>
      <c r="G184" s="25">
        <v>49</v>
      </c>
      <c r="H184" s="25">
        <v>4.5999999999999999E-2</v>
      </c>
      <c r="I184" s="25"/>
      <c r="J184" s="25"/>
      <c r="K184" s="25">
        <v>0.42</v>
      </c>
      <c r="L184" s="25">
        <v>10.7</v>
      </c>
      <c r="M184" s="25">
        <v>49.5</v>
      </c>
      <c r="N184" s="25">
        <v>11.7</v>
      </c>
      <c r="O184" s="71">
        <v>1.4</v>
      </c>
    </row>
    <row r="185" spans="1:15" ht="22.5" customHeight="1" x14ac:dyDescent="0.25">
      <c r="A185" s="9"/>
      <c r="B185" s="10" t="s">
        <v>53</v>
      </c>
      <c r="C185" s="51">
        <v>780</v>
      </c>
      <c r="D185" s="15">
        <v>35.450000000000003</v>
      </c>
      <c r="E185" s="15">
        <v>47.36</v>
      </c>
      <c r="F185" s="15">
        <v>85.83</v>
      </c>
      <c r="G185" s="15">
        <v>928.67</v>
      </c>
      <c r="H185" s="15">
        <v>0.71</v>
      </c>
      <c r="I185" s="15">
        <v>22.65</v>
      </c>
      <c r="J185" s="15">
        <v>0.02</v>
      </c>
      <c r="K185" s="15">
        <v>7.53</v>
      </c>
      <c r="L185" s="15">
        <v>197.9</v>
      </c>
      <c r="M185" s="15">
        <v>407.71</v>
      </c>
      <c r="N185" s="15">
        <v>281.17</v>
      </c>
      <c r="O185" s="15">
        <v>7.75</v>
      </c>
    </row>
    <row r="186" spans="1:15" ht="19.149999999999999" customHeight="1" x14ac:dyDescent="0.25">
      <c r="A186" s="9"/>
      <c r="B186" s="10" t="s">
        <v>38</v>
      </c>
      <c r="C186" s="50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</row>
    <row r="187" spans="1:15" ht="31.5" x14ac:dyDescent="0.25">
      <c r="A187" s="9">
        <v>424</v>
      </c>
      <c r="B187" s="10" t="s">
        <v>109</v>
      </c>
      <c r="C187" s="50">
        <v>100</v>
      </c>
      <c r="D187" s="71">
        <v>7.28</v>
      </c>
      <c r="E187" s="71">
        <v>12.52</v>
      </c>
      <c r="F187" s="71">
        <v>43.92</v>
      </c>
      <c r="G187" s="71">
        <v>318</v>
      </c>
      <c r="H187" s="71">
        <v>0.12</v>
      </c>
      <c r="I187" s="71"/>
      <c r="J187" s="71">
        <v>4</v>
      </c>
      <c r="K187" s="71">
        <v>4.66</v>
      </c>
      <c r="L187" s="71">
        <v>19.8</v>
      </c>
      <c r="M187" s="71">
        <v>70</v>
      </c>
      <c r="N187" s="71">
        <v>27.4</v>
      </c>
      <c r="O187" s="71">
        <v>1.3</v>
      </c>
    </row>
    <row r="188" spans="1:15" ht="15.2" customHeight="1" x14ac:dyDescent="0.25">
      <c r="A188" s="9">
        <v>386</v>
      </c>
      <c r="B188" s="10" t="s">
        <v>66</v>
      </c>
      <c r="C188" s="50">
        <v>200</v>
      </c>
      <c r="D188" s="71">
        <v>5.8</v>
      </c>
      <c r="E188" s="71">
        <v>6.4</v>
      </c>
      <c r="F188" s="71">
        <v>8.1999999999999993</v>
      </c>
      <c r="G188" s="71">
        <v>113.6</v>
      </c>
      <c r="H188" s="71">
        <v>0.06</v>
      </c>
      <c r="I188" s="71">
        <v>1.6</v>
      </c>
      <c r="J188" s="71">
        <v>44</v>
      </c>
      <c r="K188" s="71"/>
      <c r="L188" s="71">
        <v>240</v>
      </c>
      <c r="M188" s="71">
        <v>190</v>
      </c>
      <c r="N188" s="71">
        <v>28</v>
      </c>
      <c r="O188" s="71">
        <v>0.2</v>
      </c>
    </row>
    <row r="189" spans="1:15" ht="22.5" customHeight="1" x14ac:dyDescent="0.25">
      <c r="A189" s="9"/>
      <c r="B189" s="10" t="s">
        <v>53</v>
      </c>
      <c r="C189" s="51">
        <v>300</v>
      </c>
      <c r="D189" s="15">
        <v>13.08</v>
      </c>
      <c r="E189" s="15">
        <v>18.920000000000002</v>
      </c>
      <c r="F189" s="15">
        <v>52.12</v>
      </c>
      <c r="G189" s="15">
        <v>431.6</v>
      </c>
      <c r="H189" s="15">
        <v>0.18</v>
      </c>
      <c r="I189" s="15">
        <v>1.6</v>
      </c>
      <c r="J189" s="15">
        <v>48</v>
      </c>
      <c r="K189" s="15">
        <v>4.66</v>
      </c>
      <c r="L189" s="15">
        <v>259.8</v>
      </c>
      <c r="M189" s="15">
        <v>260</v>
      </c>
      <c r="N189" s="15">
        <v>55.4</v>
      </c>
      <c r="O189" s="15">
        <v>1.5</v>
      </c>
    </row>
    <row r="190" spans="1:15" x14ac:dyDescent="0.25">
      <c r="A190" s="9"/>
      <c r="B190" s="16" t="s">
        <v>41</v>
      </c>
      <c r="C190" s="71">
        <v>3</v>
      </c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</row>
    <row r="191" spans="1:15" ht="15" customHeight="1" x14ac:dyDescent="0.25">
      <c r="A191" s="99" t="s">
        <v>42</v>
      </c>
      <c r="B191" s="100"/>
      <c r="C191" s="99">
        <f>C172+C173+C174+C175+C176+C179+C180+C181+C182+C183+C184+C187+C188</f>
        <v>1590</v>
      </c>
      <c r="D191" s="99">
        <f t="shared" ref="D191:O191" si="6">D172+D173+D174+D175+D176+D179+D180+D181+D182+D183+D184+D187+D188</f>
        <v>71.5</v>
      </c>
      <c r="E191" s="99">
        <f t="shared" si="6"/>
        <v>101.96000000000001</v>
      </c>
      <c r="F191" s="99">
        <f t="shared" si="6"/>
        <v>221.44</v>
      </c>
      <c r="G191" s="99">
        <f t="shared" si="6"/>
        <v>2107.1299999999997</v>
      </c>
      <c r="H191" s="99">
        <f t="shared" si="6"/>
        <v>1.1260000000000003</v>
      </c>
      <c r="I191" s="99">
        <f t="shared" si="6"/>
        <v>27.250000000000004</v>
      </c>
      <c r="J191" s="99">
        <f t="shared" si="6"/>
        <v>76.94</v>
      </c>
      <c r="K191" s="99">
        <f t="shared" si="6"/>
        <v>16.22</v>
      </c>
      <c r="L191" s="99">
        <f t="shared" si="6"/>
        <v>837.1</v>
      </c>
      <c r="M191" s="99">
        <f t="shared" si="6"/>
        <v>1013.0100000000001</v>
      </c>
      <c r="N191" s="99">
        <f t="shared" si="6"/>
        <v>389.19</v>
      </c>
      <c r="O191" s="99">
        <f t="shared" si="6"/>
        <v>12.45</v>
      </c>
    </row>
    <row r="192" spans="1:15" ht="15" customHeight="1" x14ac:dyDescent="0.25">
      <c r="A192" s="101"/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</row>
    <row r="193" spans="1:15" ht="15" customHeight="1" x14ac:dyDescent="0.25">
      <c r="A193" s="17" t="s">
        <v>0</v>
      </c>
      <c r="B193" s="17" t="s">
        <v>110</v>
      </c>
    </row>
    <row r="194" spans="1:15" ht="15" customHeight="1" x14ac:dyDescent="0.25">
      <c r="A194" s="19" t="s">
        <v>2</v>
      </c>
      <c r="B194" s="20" t="s">
        <v>92</v>
      </c>
    </row>
    <row r="195" spans="1:15" x14ac:dyDescent="0.25">
      <c r="A195" s="105" t="s">
        <v>4</v>
      </c>
      <c r="B195" s="105" t="s">
        <v>5</v>
      </c>
      <c r="C195" s="105" t="s">
        <v>6</v>
      </c>
      <c r="D195" s="93" t="s">
        <v>7</v>
      </c>
      <c r="E195" s="94"/>
      <c r="F195" s="95"/>
      <c r="G195" s="107" t="s">
        <v>8</v>
      </c>
      <c r="H195" s="93" t="s">
        <v>9</v>
      </c>
      <c r="I195" s="94"/>
      <c r="J195" s="94"/>
      <c r="K195" s="95"/>
      <c r="L195" s="93" t="s">
        <v>10</v>
      </c>
      <c r="M195" s="94"/>
      <c r="N195" s="94"/>
      <c r="O195" s="95"/>
    </row>
    <row r="196" spans="1:15" ht="33.75" customHeight="1" x14ac:dyDescent="0.25">
      <c r="A196" s="106"/>
      <c r="B196" s="106"/>
      <c r="C196" s="106"/>
      <c r="D196" s="90" t="s">
        <v>11</v>
      </c>
      <c r="E196" s="90" t="s">
        <v>12</v>
      </c>
      <c r="F196" s="90" t="s">
        <v>13</v>
      </c>
      <c r="G196" s="108"/>
      <c r="H196" s="90" t="s">
        <v>14</v>
      </c>
      <c r="I196" s="90" t="s">
        <v>15</v>
      </c>
      <c r="J196" s="90" t="s">
        <v>16</v>
      </c>
      <c r="K196" s="90" t="s">
        <v>17</v>
      </c>
      <c r="L196" s="90" t="s">
        <v>18</v>
      </c>
      <c r="M196" s="90" t="s">
        <v>19</v>
      </c>
      <c r="N196" s="90" t="s">
        <v>20</v>
      </c>
      <c r="O196" s="90" t="s">
        <v>21</v>
      </c>
    </row>
    <row r="197" spans="1:15" ht="15.75" x14ac:dyDescent="0.25">
      <c r="A197" s="9"/>
      <c r="B197" s="52" t="s">
        <v>22</v>
      </c>
      <c r="C197" s="11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24.4" customHeight="1" x14ac:dyDescent="0.25">
      <c r="A198" s="9">
        <v>182</v>
      </c>
      <c r="B198" s="10" t="s">
        <v>111</v>
      </c>
      <c r="C198" s="70">
        <v>200</v>
      </c>
      <c r="D198" s="25">
        <v>7.3</v>
      </c>
      <c r="E198" s="25">
        <v>4.3</v>
      </c>
      <c r="F198" s="25">
        <v>38.270000000000003</v>
      </c>
      <c r="G198" s="25">
        <v>220.98</v>
      </c>
      <c r="H198" s="25">
        <v>0.19</v>
      </c>
      <c r="I198" s="25"/>
      <c r="J198" s="25">
        <v>5</v>
      </c>
      <c r="K198" s="25">
        <v>2.9</v>
      </c>
      <c r="L198" s="25">
        <v>4.0999999999999996</v>
      </c>
      <c r="M198" s="25">
        <v>131</v>
      </c>
      <c r="N198" s="25">
        <v>45</v>
      </c>
      <c r="O198" s="25">
        <v>2.58</v>
      </c>
    </row>
    <row r="199" spans="1:15" ht="16.5" customHeight="1" x14ac:dyDescent="0.25">
      <c r="A199" s="9">
        <v>379</v>
      </c>
      <c r="B199" s="10" t="s">
        <v>24</v>
      </c>
      <c r="C199" s="50">
        <v>200</v>
      </c>
      <c r="D199" s="71">
        <v>3.17</v>
      </c>
      <c r="E199" s="71">
        <v>2.68</v>
      </c>
      <c r="F199" s="71">
        <v>15.95</v>
      </c>
      <c r="G199" s="71">
        <v>100.6</v>
      </c>
      <c r="H199" s="71">
        <v>0.04</v>
      </c>
      <c r="I199" s="71">
        <v>1.3</v>
      </c>
      <c r="J199" s="71">
        <v>20</v>
      </c>
      <c r="K199" s="71"/>
      <c r="L199" s="71">
        <v>125.78</v>
      </c>
      <c r="M199" s="71">
        <v>90</v>
      </c>
      <c r="N199" s="71">
        <v>14</v>
      </c>
      <c r="O199" s="71">
        <v>0.13</v>
      </c>
    </row>
    <row r="200" spans="1:15" ht="15.75" x14ac:dyDescent="0.25">
      <c r="A200" s="9">
        <v>209</v>
      </c>
      <c r="B200" s="10" t="s">
        <v>25</v>
      </c>
      <c r="C200" s="70">
        <v>40</v>
      </c>
      <c r="D200" s="71">
        <v>5.08</v>
      </c>
      <c r="E200" s="71">
        <v>4.5999999999999996</v>
      </c>
      <c r="F200" s="71">
        <v>0.28000000000000003</v>
      </c>
      <c r="G200" s="71">
        <v>63</v>
      </c>
      <c r="H200" s="71">
        <v>0.03</v>
      </c>
      <c r="I200" s="71"/>
      <c r="J200" s="71">
        <v>100</v>
      </c>
      <c r="K200" s="71"/>
      <c r="L200" s="71">
        <v>22</v>
      </c>
      <c r="M200" s="71">
        <v>76.8</v>
      </c>
      <c r="N200" s="71">
        <v>4.8</v>
      </c>
      <c r="O200" s="71">
        <v>1</v>
      </c>
    </row>
    <row r="201" spans="1:15" ht="15.75" x14ac:dyDescent="0.25">
      <c r="A201" s="9" t="s">
        <v>26</v>
      </c>
      <c r="B201" s="10" t="s">
        <v>27</v>
      </c>
      <c r="C201" s="70">
        <v>40</v>
      </c>
      <c r="D201" s="25">
        <v>3.2</v>
      </c>
      <c r="E201" s="25">
        <v>0.4</v>
      </c>
      <c r="F201" s="25">
        <v>19.3</v>
      </c>
      <c r="G201" s="25">
        <v>93.52</v>
      </c>
      <c r="H201" s="25">
        <v>4.4999999999999998E-2</v>
      </c>
      <c r="I201" s="71"/>
      <c r="J201" s="71"/>
      <c r="K201" s="25">
        <v>0.56999999999999995</v>
      </c>
      <c r="L201" s="25">
        <v>9.1999999999999993</v>
      </c>
      <c r="M201" s="25">
        <v>34.799999999999997</v>
      </c>
      <c r="N201" s="25">
        <v>13.2</v>
      </c>
      <c r="O201" s="71">
        <v>0.46</v>
      </c>
    </row>
    <row r="202" spans="1:15" ht="15.75" x14ac:dyDescent="0.25">
      <c r="A202" s="9">
        <v>15</v>
      </c>
      <c r="B202" s="10" t="s">
        <v>59</v>
      </c>
      <c r="C202" s="70">
        <v>20</v>
      </c>
      <c r="D202" s="25">
        <v>4.68</v>
      </c>
      <c r="E202" s="25">
        <v>5.9</v>
      </c>
      <c r="F202" s="25"/>
      <c r="G202" s="25">
        <v>72</v>
      </c>
      <c r="H202" s="25">
        <v>0.01</v>
      </c>
      <c r="I202" s="25">
        <v>0.14000000000000001</v>
      </c>
      <c r="J202" s="25">
        <v>52</v>
      </c>
      <c r="K202" s="25">
        <v>0.1</v>
      </c>
      <c r="L202" s="25">
        <v>176</v>
      </c>
      <c r="M202" s="25">
        <v>100</v>
      </c>
      <c r="N202" s="25">
        <v>7</v>
      </c>
      <c r="O202" s="25">
        <v>0.2</v>
      </c>
    </row>
    <row r="203" spans="1:15" ht="15.75" x14ac:dyDescent="0.25">
      <c r="A203" s="9"/>
      <c r="B203" s="10" t="s">
        <v>53</v>
      </c>
      <c r="C203" s="14">
        <v>500</v>
      </c>
      <c r="D203" s="26">
        <v>23.43</v>
      </c>
      <c r="E203" s="26">
        <v>17.88</v>
      </c>
      <c r="F203" s="26">
        <v>73.8</v>
      </c>
      <c r="G203" s="26">
        <v>550.1</v>
      </c>
      <c r="H203" s="26">
        <v>0.32</v>
      </c>
      <c r="I203" s="15">
        <v>1.44</v>
      </c>
      <c r="J203" s="15">
        <v>177</v>
      </c>
      <c r="K203" s="26">
        <v>3.57</v>
      </c>
      <c r="L203" s="26">
        <v>337.08</v>
      </c>
      <c r="M203" s="26">
        <v>432.6</v>
      </c>
      <c r="N203" s="26">
        <v>84</v>
      </c>
      <c r="O203" s="15">
        <v>4.37</v>
      </c>
    </row>
    <row r="204" spans="1:15" ht="15.75" x14ac:dyDescent="0.25">
      <c r="A204" s="9"/>
      <c r="B204" s="10" t="s">
        <v>31</v>
      </c>
      <c r="C204" s="70"/>
      <c r="D204" s="25"/>
      <c r="E204" s="25"/>
      <c r="F204" s="25"/>
      <c r="G204" s="25"/>
      <c r="H204" s="25"/>
      <c r="I204" s="71"/>
      <c r="J204" s="71"/>
      <c r="K204" s="25"/>
      <c r="L204" s="25"/>
      <c r="M204" s="25"/>
      <c r="N204" s="25"/>
      <c r="O204" s="71"/>
    </row>
    <row r="205" spans="1:15" ht="15.75" x14ac:dyDescent="0.25">
      <c r="A205" s="9">
        <v>71</v>
      </c>
      <c r="B205" s="10" t="s">
        <v>32</v>
      </c>
      <c r="C205" s="70">
        <v>60</v>
      </c>
      <c r="D205" s="25">
        <v>0.42</v>
      </c>
      <c r="E205" s="25">
        <v>0.06</v>
      </c>
      <c r="F205" s="25">
        <v>1.1399999999999999</v>
      </c>
      <c r="G205" s="25">
        <v>7.2</v>
      </c>
      <c r="H205" s="25">
        <v>0.01</v>
      </c>
      <c r="I205" s="71">
        <v>2.94</v>
      </c>
      <c r="J205" s="71"/>
      <c r="K205" s="25">
        <v>0.06</v>
      </c>
      <c r="L205" s="25">
        <v>10.199999999999999</v>
      </c>
      <c r="M205" s="25">
        <v>18</v>
      </c>
      <c r="N205" s="25">
        <v>8.4</v>
      </c>
      <c r="O205" s="71">
        <v>0.3</v>
      </c>
    </row>
    <row r="206" spans="1:15" ht="15.75" x14ac:dyDescent="0.25">
      <c r="A206" s="9">
        <v>82</v>
      </c>
      <c r="B206" s="10" t="s">
        <v>112</v>
      </c>
      <c r="C206" s="70">
        <v>200</v>
      </c>
      <c r="D206" s="25">
        <v>2.08</v>
      </c>
      <c r="E206" s="25">
        <v>4.0999999999999996</v>
      </c>
      <c r="F206" s="25">
        <v>8.6999999999999993</v>
      </c>
      <c r="G206" s="25">
        <v>111</v>
      </c>
      <c r="H206" s="25">
        <v>0.04</v>
      </c>
      <c r="I206" s="71">
        <v>8.5</v>
      </c>
      <c r="J206" s="71">
        <v>17.2</v>
      </c>
      <c r="K206" s="25">
        <v>1.92</v>
      </c>
      <c r="L206" s="25">
        <v>41.4</v>
      </c>
      <c r="M206" s="25">
        <v>43.68</v>
      </c>
      <c r="N206" s="25">
        <v>20.9</v>
      </c>
      <c r="O206" s="71">
        <v>0.98</v>
      </c>
    </row>
    <row r="207" spans="1:15" ht="31.5" x14ac:dyDescent="0.25">
      <c r="A207" s="9" t="s">
        <v>113</v>
      </c>
      <c r="B207" s="10" t="s">
        <v>114</v>
      </c>
      <c r="C207" s="70">
        <v>90</v>
      </c>
      <c r="D207" s="25">
        <v>15.69</v>
      </c>
      <c r="E207" s="25">
        <v>15.08</v>
      </c>
      <c r="F207" s="25">
        <v>14.65</v>
      </c>
      <c r="G207" s="25">
        <v>257.39999999999998</v>
      </c>
      <c r="H207" s="25">
        <v>0.17</v>
      </c>
      <c r="I207" s="71">
        <v>0.81</v>
      </c>
      <c r="J207" s="71">
        <v>30.3</v>
      </c>
      <c r="K207" s="25">
        <v>61.56</v>
      </c>
      <c r="L207" s="25">
        <v>53.79</v>
      </c>
      <c r="M207" s="25">
        <v>72</v>
      </c>
      <c r="N207" s="25">
        <v>19.98</v>
      </c>
      <c r="O207" s="71">
        <v>3.26</v>
      </c>
    </row>
    <row r="208" spans="1:15" ht="15.75" x14ac:dyDescent="0.25">
      <c r="A208" s="9">
        <v>304</v>
      </c>
      <c r="B208" s="10" t="s">
        <v>115</v>
      </c>
      <c r="C208" s="70">
        <v>150</v>
      </c>
      <c r="D208" s="25">
        <v>3.65</v>
      </c>
      <c r="E208" s="25">
        <v>5.37</v>
      </c>
      <c r="F208" s="25">
        <v>36.68</v>
      </c>
      <c r="G208" s="25">
        <v>209.7</v>
      </c>
      <c r="H208" s="25">
        <v>0.03</v>
      </c>
      <c r="I208" s="71"/>
      <c r="J208" s="71"/>
      <c r="K208" s="25">
        <v>0.28000000000000003</v>
      </c>
      <c r="L208" s="25">
        <v>1.37</v>
      </c>
      <c r="M208" s="25">
        <v>60.95</v>
      </c>
      <c r="N208" s="25">
        <v>16.34</v>
      </c>
      <c r="O208" s="71">
        <v>0.53</v>
      </c>
    </row>
    <row r="209" spans="1:15" ht="15.75" x14ac:dyDescent="0.25">
      <c r="A209" s="9">
        <v>349</v>
      </c>
      <c r="B209" s="10" t="s">
        <v>36</v>
      </c>
      <c r="C209" s="70">
        <v>200</v>
      </c>
      <c r="D209" s="80">
        <v>1.04</v>
      </c>
      <c r="E209" s="80">
        <v>0.3</v>
      </c>
      <c r="F209" s="80">
        <v>42.5</v>
      </c>
      <c r="G209" s="80">
        <v>132.12</v>
      </c>
      <c r="H209" s="80">
        <v>0.02</v>
      </c>
      <c r="I209" s="80">
        <v>0.7</v>
      </c>
      <c r="J209" s="71"/>
      <c r="K209" s="71">
        <v>0.18</v>
      </c>
      <c r="L209" s="80">
        <v>5.3</v>
      </c>
      <c r="M209" s="81">
        <v>41.4</v>
      </c>
      <c r="N209" s="81">
        <v>29.7</v>
      </c>
      <c r="O209" s="80">
        <v>0.8</v>
      </c>
    </row>
    <row r="210" spans="1:15" ht="15.75" x14ac:dyDescent="0.25">
      <c r="A210" s="9" t="s">
        <v>26</v>
      </c>
      <c r="B210" s="10" t="s">
        <v>27</v>
      </c>
      <c r="C210" s="70">
        <v>35</v>
      </c>
      <c r="D210" s="25">
        <v>2.8</v>
      </c>
      <c r="E210" s="25">
        <v>0.35</v>
      </c>
      <c r="F210" s="25">
        <v>16.899999999999999</v>
      </c>
      <c r="G210" s="25">
        <v>81.83</v>
      </c>
      <c r="H210" s="25">
        <v>0.04</v>
      </c>
      <c r="I210" s="25"/>
      <c r="J210" s="25"/>
      <c r="K210" s="25">
        <v>0.5</v>
      </c>
      <c r="L210" s="25">
        <v>8.0500000000000007</v>
      </c>
      <c r="M210" s="25">
        <v>30.45</v>
      </c>
      <c r="N210" s="25">
        <v>11.55</v>
      </c>
      <c r="O210" s="71">
        <v>0.4</v>
      </c>
    </row>
    <row r="211" spans="1:15" ht="15.75" x14ac:dyDescent="0.25">
      <c r="A211" s="9" t="s">
        <v>26</v>
      </c>
      <c r="B211" s="10" t="s">
        <v>29</v>
      </c>
      <c r="C211" s="70">
        <v>35</v>
      </c>
      <c r="D211" s="25">
        <v>1.6</v>
      </c>
      <c r="E211" s="25">
        <v>0.5</v>
      </c>
      <c r="F211" s="25">
        <v>9.1</v>
      </c>
      <c r="G211" s="25">
        <v>49</v>
      </c>
      <c r="H211" s="25">
        <v>4.5999999999999999E-2</v>
      </c>
      <c r="I211" s="25"/>
      <c r="J211" s="25"/>
      <c r="K211" s="25">
        <v>0.42</v>
      </c>
      <c r="L211" s="25">
        <v>10.7</v>
      </c>
      <c r="M211" s="25">
        <v>49.5</v>
      </c>
      <c r="N211" s="25">
        <v>11.7</v>
      </c>
      <c r="O211" s="71">
        <v>1.4</v>
      </c>
    </row>
    <row r="212" spans="1:15" ht="15.75" x14ac:dyDescent="0.25">
      <c r="A212" s="9"/>
      <c r="B212" s="10" t="s">
        <v>53</v>
      </c>
      <c r="C212" s="14">
        <v>770</v>
      </c>
      <c r="D212" s="26">
        <v>27.28</v>
      </c>
      <c r="E212" s="26">
        <v>25.76</v>
      </c>
      <c r="F212" s="26">
        <v>129.66999999999999</v>
      </c>
      <c r="G212" s="26">
        <v>848.25</v>
      </c>
      <c r="H212" s="26">
        <v>0.36</v>
      </c>
      <c r="I212" s="15">
        <v>12.95</v>
      </c>
      <c r="J212" s="15">
        <v>47.5</v>
      </c>
      <c r="K212" s="26">
        <v>64.92</v>
      </c>
      <c r="L212" s="26">
        <v>130.81</v>
      </c>
      <c r="M212" s="26">
        <v>315.98</v>
      </c>
      <c r="N212" s="26">
        <v>118.57</v>
      </c>
      <c r="O212" s="15">
        <v>7.67</v>
      </c>
    </row>
    <row r="213" spans="1:15" ht="15.75" x14ac:dyDescent="0.25">
      <c r="A213" s="9"/>
      <c r="B213" s="10" t="s">
        <v>38</v>
      </c>
      <c r="C213" s="70"/>
      <c r="D213" s="25"/>
      <c r="E213" s="25"/>
      <c r="F213" s="25"/>
      <c r="G213" s="25"/>
      <c r="H213" s="25"/>
      <c r="I213" s="71"/>
      <c r="J213" s="71"/>
      <c r="K213" s="25"/>
      <c r="L213" s="25"/>
      <c r="M213" s="25"/>
      <c r="N213" s="25"/>
      <c r="O213" s="71"/>
    </row>
    <row r="214" spans="1:15" ht="15.75" x14ac:dyDescent="0.25">
      <c r="A214" s="9">
        <v>389</v>
      </c>
      <c r="B214" s="10" t="s">
        <v>40</v>
      </c>
      <c r="C214" s="70">
        <v>200</v>
      </c>
      <c r="D214" s="71">
        <v>1</v>
      </c>
      <c r="E214" s="71"/>
      <c r="F214" s="71">
        <v>20.2</v>
      </c>
      <c r="G214" s="71">
        <v>84.8</v>
      </c>
      <c r="H214" s="71">
        <v>0.08</v>
      </c>
      <c r="I214" s="71">
        <v>4</v>
      </c>
      <c r="J214" s="71"/>
      <c r="K214" s="71"/>
      <c r="L214" s="71">
        <v>14.8</v>
      </c>
      <c r="M214" s="71">
        <v>14</v>
      </c>
      <c r="N214" s="71">
        <v>8</v>
      </c>
      <c r="O214" s="71">
        <v>2.8</v>
      </c>
    </row>
    <row r="215" spans="1:15" ht="15.75" x14ac:dyDescent="0.25">
      <c r="A215" s="9">
        <v>338</v>
      </c>
      <c r="B215" s="10" t="s">
        <v>82</v>
      </c>
      <c r="C215" s="70">
        <v>100</v>
      </c>
      <c r="D215" s="25">
        <v>0.4</v>
      </c>
      <c r="E215" s="25">
        <v>0.4</v>
      </c>
      <c r="F215" s="25">
        <v>9.8000000000000007</v>
      </c>
      <c r="G215" s="25">
        <v>47</v>
      </c>
      <c r="H215" s="25">
        <v>0.03</v>
      </c>
      <c r="I215" s="71">
        <v>10</v>
      </c>
      <c r="J215" s="71"/>
      <c r="K215" s="25">
        <v>0.2</v>
      </c>
      <c r="L215" s="25">
        <v>16</v>
      </c>
      <c r="M215" s="25">
        <v>11</v>
      </c>
      <c r="N215" s="25">
        <v>9</v>
      </c>
      <c r="O215" s="71">
        <v>2.2000000000000002</v>
      </c>
    </row>
    <row r="216" spans="1:15" ht="15.75" x14ac:dyDescent="0.25">
      <c r="A216" s="9">
        <v>428</v>
      </c>
      <c r="B216" s="10" t="s">
        <v>116</v>
      </c>
      <c r="C216" s="70">
        <v>50</v>
      </c>
      <c r="D216" s="25">
        <v>4.2</v>
      </c>
      <c r="E216" s="25">
        <v>1.6</v>
      </c>
      <c r="F216" s="25">
        <v>22.4</v>
      </c>
      <c r="G216" s="25">
        <v>120.8</v>
      </c>
      <c r="H216" s="25">
        <v>0.08</v>
      </c>
      <c r="I216" s="71"/>
      <c r="J216" s="71"/>
      <c r="K216" s="25">
        <v>1.1000000000000001</v>
      </c>
      <c r="L216" s="25">
        <v>11.25</v>
      </c>
      <c r="M216" s="25">
        <v>38.4</v>
      </c>
      <c r="N216" s="25">
        <v>16.149999999999999</v>
      </c>
      <c r="O216" s="71">
        <v>0.7</v>
      </c>
    </row>
    <row r="217" spans="1:15" ht="15.75" x14ac:dyDescent="0.25">
      <c r="A217" s="9"/>
      <c r="B217" s="10" t="s">
        <v>53</v>
      </c>
      <c r="C217" s="14">
        <v>350</v>
      </c>
      <c r="D217" s="26">
        <v>5.6</v>
      </c>
      <c r="E217" s="26">
        <v>2</v>
      </c>
      <c r="F217" s="26">
        <v>52.4</v>
      </c>
      <c r="G217" s="26">
        <v>252.6</v>
      </c>
      <c r="H217" s="26">
        <v>0.19</v>
      </c>
      <c r="I217" s="15">
        <v>14</v>
      </c>
      <c r="J217" s="15"/>
      <c r="K217" s="26">
        <v>1.3</v>
      </c>
      <c r="L217" s="26">
        <v>42.05</v>
      </c>
      <c r="M217" s="26">
        <v>63.4</v>
      </c>
      <c r="N217" s="26">
        <v>33.15</v>
      </c>
      <c r="O217" s="15">
        <v>5.7</v>
      </c>
    </row>
    <row r="218" spans="1:15" x14ac:dyDescent="0.25">
      <c r="A218" s="85"/>
      <c r="B218" s="86" t="s">
        <v>41</v>
      </c>
      <c r="C218" s="71">
        <v>3</v>
      </c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</row>
    <row r="219" spans="1:15" ht="25.35" customHeight="1" x14ac:dyDescent="0.25">
      <c r="A219" s="118" t="s">
        <v>42</v>
      </c>
      <c r="B219" s="118"/>
      <c r="C219" s="91">
        <f>C198+C199+C200+C201+C202+C205+C206+C207+C208+C209+C210+C211+C214+C215+C216</f>
        <v>1620</v>
      </c>
      <c r="D219" s="87">
        <f t="shared" ref="D219:O219" si="7">D198+D199+D200+D201+D202+D205+D206+D207+D208+D209+D210+D211+D214+D215+D216</f>
        <v>56.309999999999995</v>
      </c>
      <c r="E219" s="87">
        <f t="shared" si="7"/>
        <v>45.639999999999993</v>
      </c>
      <c r="F219" s="87">
        <f t="shared" si="7"/>
        <v>255.87</v>
      </c>
      <c r="G219" s="87">
        <f t="shared" si="7"/>
        <v>1650.9499999999998</v>
      </c>
      <c r="H219" s="87">
        <f t="shared" si="7"/>
        <v>0.8610000000000001</v>
      </c>
      <c r="I219" s="87">
        <f t="shared" si="7"/>
        <v>28.39</v>
      </c>
      <c r="J219" s="87">
        <f t="shared" si="7"/>
        <v>224.5</v>
      </c>
      <c r="K219" s="87">
        <f t="shared" si="7"/>
        <v>69.790000000000006</v>
      </c>
      <c r="L219" s="87">
        <f t="shared" si="7"/>
        <v>509.94</v>
      </c>
      <c r="M219" s="87">
        <f t="shared" si="7"/>
        <v>811.98</v>
      </c>
      <c r="N219" s="87">
        <f t="shared" si="7"/>
        <v>235.72</v>
      </c>
      <c r="O219" s="87">
        <f t="shared" si="7"/>
        <v>17.739999999999998</v>
      </c>
    </row>
    <row r="220" spans="1:15" ht="39.75" customHeight="1" x14ac:dyDescent="0.25">
      <c r="A220" s="17" t="s">
        <v>0</v>
      </c>
      <c r="B220" s="17" t="s">
        <v>117</v>
      </c>
    </row>
    <row r="221" spans="1:15" x14ac:dyDescent="0.25">
      <c r="A221" s="110" t="s">
        <v>2</v>
      </c>
      <c r="B221" s="109" t="s">
        <v>92</v>
      </c>
    </row>
    <row r="222" spans="1:15" ht="4.5" customHeight="1" x14ac:dyDescent="0.25">
      <c r="A222" s="110"/>
      <c r="B222" s="109"/>
    </row>
    <row r="223" spans="1:15" ht="15" customHeight="1" x14ac:dyDescent="0.25">
      <c r="A223" s="105" t="s">
        <v>4</v>
      </c>
      <c r="B223" s="105" t="s">
        <v>5</v>
      </c>
      <c r="C223" s="105" t="s">
        <v>6</v>
      </c>
      <c r="D223" s="93" t="s">
        <v>7</v>
      </c>
      <c r="E223" s="94"/>
      <c r="F223" s="95"/>
      <c r="G223" s="107" t="s">
        <v>8</v>
      </c>
      <c r="H223" s="93" t="s">
        <v>9</v>
      </c>
      <c r="I223" s="94"/>
      <c r="J223" s="94"/>
      <c r="K223" s="95"/>
      <c r="L223" s="93" t="s">
        <v>10</v>
      </c>
      <c r="M223" s="94"/>
      <c r="N223" s="94"/>
      <c r="O223" s="95"/>
    </row>
    <row r="224" spans="1:15" ht="15.75" x14ac:dyDescent="0.25">
      <c r="A224" s="106"/>
      <c r="B224" s="106"/>
      <c r="C224" s="106"/>
      <c r="D224" s="90" t="s">
        <v>11</v>
      </c>
      <c r="E224" s="90" t="s">
        <v>12</v>
      </c>
      <c r="F224" s="90" t="s">
        <v>13</v>
      </c>
      <c r="G224" s="108"/>
      <c r="H224" s="90" t="s">
        <v>14</v>
      </c>
      <c r="I224" s="90" t="s">
        <v>15</v>
      </c>
      <c r="J224" s="90" t="s">
        <v>16</v>
      </c>
      <c r="K224" s="90" t="s">
        <v>17</v>
      </c>
      <c r="L224" s="90" t="s">
        <v>18</v>
      </c>
      <c r="M224" s="90" t="s">
        <v>19</v>
      </c>
      <c r="N224" s="90" t="s">
        <v>20</v>
      </c>
      <c r="O224" s="90" t="s">
        <v>21</v>
      </c>
    </row>
    <row r="225" spans="1:15" x14ac:dyDescent="0.25">
      <c r="A225" s="119"/>
      <c r="B225" s="121" t="s">
        <v>22</v>
      </c>
      <c r="C225" s="134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</row>
    <row r="226" spans="1:15" ht="9.9499999999999993" customHeight="1" x14ac:dyDescent="0.25">
      <c r="A226" s="120"/>
      <c r="B226" s="122"/>
      <c r="C226" s="135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</row>
    <row r="227" spans="1:15" ht="31.5" x14ac:dyDescent="0.25">
      <c r="A227" s="9">
        <v>120</v>
      </c>
      <c r="B227" s="10" t="s">
        <v>118</v>
      </c>
      <c r="C227" s="70">
        <v>200</v>
      </c>
      <c r="D227" s="25">
        <v>4.4000000000000004</v>
      </c>
      <c r="E227" s="25">
        <v>3.8</v>
      </c>
      <c r="F227" s="25">
        <v>14.4</v>
      </c>
      <c r="G227" s="25">
        <v>120</v>
      </c>
      <c r="H227" s="25">
        <v>7.0000000000000007E-2</v>
      </c>
      <c r="I227" s="25">
        <v>0.66</v>
      </c>
      <c r="J227" s="25">
        <v>26.4</v>
      </c>
      <c r="K227" s="25">
        <v>0.3</v>
      </c>
      <c r="L227" s="25">
        <v>130.4</v>
      </c>
      <c r="M227" s="25">
        <v>109.5</v>
      </c>
      <c r="N227" s="25">
        <v>21.34</v>
      </c>
      <c r="O227" s="25">
        <v>0.52</v>
      </c>
    </row>
    <row r="228" spans="1:15" ht="17.649999999999999" customHeight="1" x14ac:dyDescent="0.25">
      <c r="A228" s="9">
        <v>382</v>
      </c>
      <c r="B228" s="10" t="s">
        <v>58</v>
      </c>
      <c r="C228" s="70">
        <v>200</v>
      </c>
      <c r="D228" s="71">
        <v>6.5</v>
      </c>
      <c r="E228" s="71">
        <v>1.3</v>
      </c>
      <c r="F228" s="71">
        <v>26</v>
      </c>
      <c r="G228" s="71">
        <v>125.1</v>
      </c>
      <c r="H228" s="71">
        <v>0.05</v>
      </c>
      <c r="I228" s="71">
        <v>1.3</v>
      </c>
      <c r="J228" s="71">
        <v>24.4</v>
      </c>
      <c r="K228" s="71"/>
      <c r="L228" s="71">
        <v>135.19999999999999</v>
      </c>
      <c r="M228" s="71">
        <v>124.5</v>
      </c>
      <c r="N228" s="71">
        <v>26.5</v>
      </c>
      <c r="O228" s="71">
        <v>2</v>
      </c>
    </row>
    <row r="229" spans="1:15" ht="15.75" x14ac:dyDescent="0.25">
      <c r="A229" s="9" t="s">
        <v>26</v>
      </c>
      <c r="B229" s="10" t="s">
        <v>27</v>
      </c>
      <c r="C229" s="50">
        <v>50</v>
      </c>
      <c r="D229" s="25">
        <v>4</v>
      </c>
      <c r="E229" s="25">
        <v>0.5</v>
      </c>
      <c r="F229" s="25">
        <v>24.1</v>
      </c>
      <c r="G229" s="25">
        <v>116.9</v>
      </c>
      <c r="H229" s="25">
        <v>0.06</v>
      </c>
      <c r="I229" s="25"/>
      <c r="J229" s="25"/>
      <c r="K229" s="25">
        <v>0.7</v>
      </c>
      <c r="L229" s="25">
        <v>11.5</v>
      </c>
      <c r="M229" s="25">
        <v>43.5</v>
      </c>
      <c r="N229" s="25">
        <v>16.5</v>
      </c>
      <c r="O229" s="71">
        <v>0.6</v>
      </c>
    </row>
    <row r="230" spans="1:15" ht="15.75" x14ac:dyDescent="0.25">
      <c r="A230" s="9">
        <v>14</v>
      </c>
      <c r="B230" s="10" t="s">
        <v>28</v>
      </c>
      <c r="C230" s="50">
        <v>5</v>
      </c>
      <c r="D230" s="71">
        <v>0.04</v>
      </c>
      <c r="E230" s="71">
        <v>3.62</v>
      </c>
      <c r="F230" s="71">
        <v>0.06</v>
      </c>
      <c r="G230" s="71">
        <v>33</v>
      </c>
      <c r="H230" s="71"/>
      <c r="I230" s="71"/>
      <c r="J230" s="71">
        <v>20</v>
      </c>
      <c r="K230" s="71">
        <v>0.05</v>
      </c>
      <c r="L230" s="71">
        <v>1.2</v>
      </c>
      <c r="M230" s="71">
        <v>1.5</v>
      </c>
      <c r="N230" s="71"/>
      <c r="O230" s="71">
        <v>0.1</v>
      </c>
    </row>
    <row r="231" spans="1:15" ht="15.75" x14ac:dyDescent="0.25">
      <c r="A231" s="9">
        <v>16</v>
      </c>
      <c r="B231" s="10" t="s">
        <v>47</v>
      </c>
      <c r="C231" s="50">
        <v>25</v>
      </c>
      <c r="D231" s="71">
        <v>3.75</v>
      </c>
      <c r="E231" s="71">
        <v>10</v>
      </c>
      <c r="F231" s="71">
        <v>7.4999999999999997E-2</v>
      </c>
      <c r="G231" s="71">
        <v>105.75</v>
      </c>
      <c r="H231" s="71">
        <v>0.05</v>
      </c>
      <c r="I231" s="71"/>
      <c r="J231" s="71"/>
      <c r="K231" s="71">
        <v>1.5</v>
      </c>
      <c r="L231" s="71">
        <v>6.5</v>
      </c>
      <c r="M231" s="71">
        <v>50.5</v>
      </c>
      <c r="N231" s="71">
        <v>6.25</v>
      </c>
      <c r="O231" s="71">
        <v>0.55000000000000004</v>
      </c>
    </row>
    <row r="232" spans="1:15" ht="15.75" x14ac:dyDescent="0.25">
      <c r="A232" s="9" t="s">
        <v>26</v>
      </c>
      <c r="B232" s="10" t="s">
        <v>119</v>
      </c>
      <c r="C232" s="50">
        <v>20</v>
      </c>
      <c r="D232" s="71">
        <v>2.14</v>
      </c>
      <c r="E232" s="71">
        <v>0.24</v>
      </c>
      <c r="F232" s="71">
        <v>14.24</v>
      </c>
      <c r="G232" s="71">
        <v>67.8</v>
      </c>
      <c r="H232" s="71">
        <v>0.03</v>
      </c>
      <c r="I232" s="71"/>
      <c r="J232" s="71"/>
      <c r="K232" s="71">
        <v>0.32</v>
      </c>
      <c r="L232" s="71">
        <v>4.8</v>
      </c>
      <c r="M232" s="71">
        <v>18.2</v>
      </c>
      <c r="N232" s="71">
        <v>3.6</v>
      </c>
      <c r="O232" s="71">
        <v>0.32</v>
      </c>
    </row>
    <row r="233" spans="1:15" ht="15.75" x14ac:dyDescent="0.25">
      <c r="A233" s="9"/>
      <c r="B233" s="10" t="s">
        <v>120</v>
      </c>
      <c r="C233" s="51">
        <v>500</v>
      </c>
      <c r="D233" s="15">
        <v>20.83</v>
      </c>
      <c r="E233" s="15">
        <v>19.46</v>
      </c>
      <c r="F233" s="15">
        <v>78.88</v>
      </c>
      <c r="G233" s="15">
        <v>568.54999999999995</v>
      </c>
      <c r="H233" s="15">
        <v>0.26</v>
      </c>
      <c r="I233" s="15">
        <v>1.96</v>
      </c>
      <c r="J233" s="15">
        <v>70.8</v>
      </c>
      <c r="K233" s="15">
        <v>2.87</v>
      </c>
      <c r="L233" s="15">
        <v>289.60000000000002</v>
      </c>
      <c r="M233" s="15">
        <v>347.7</v>
      </c>
      <c r="N233" s="15">
        <v>74.19</v>
      </c>
      <c r="O233" s="15">
        <v>4.09</v>
      </c>
    </row>
    <row r="234" spans="1:15" ht="15.75" x14ac:dyDescent="0.25">
      <c r="A234" s="9"/>
      <c r="B234" s="10" t="s">
        <v>31</v>
      </c>
      <c r="C234" s="50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</row>
    <row r="235" spans="1:15" ht="15.75" x14ac:dyDescent="0.25">
      <c r="A235" s="9">
        <v>67</v>
      </c>
      <c r="B235" s="10" t="s">
        <v>87</v>
      </c>
      <c r="C235" s="50">
        <v>60</v>
      </c>
      <c r="D235" s="80">
        <v>0.84</v>
      </c>
      <c r="E235" s="80">
        <v>6.02</v>
      </c>
      <c r="F235" s="80">
        <v>4.4000000000000004</v>
      </c>
      <c r="G235" s="80">
        <v>75.06</v>
      </c>
      <c r="H235" s="80">
        <v>0.02</v>
      </c>
      <c r="I235" s="80">
        <v>5.8</v>
      </c>
      <c r="J235" s="71"/>
      <c r="K235" s="80">
        <v>2.7</v>
      </c>
      <c r="L235" s="80">
        <v>18.7</v>
      </c>
      <c r="M235" s="81">
        <v>25.9</v>
      </c>
      <c r="N235" s="81">
        <v>11.7</v>
      </c>
      <c r="O235" s="80">
        <v>0.5</v>
      </c>
    </row>
    <row r="236" spans="1:15" ht="31.5" x14ac:dyDescent="0.25">
      <c r="A236" s="9">
        <v>102</v>
      </c>
      <c r="B236" s="10" t="s">
        <v>97</v>
      </c>
      <c r="C236" s="70">
        <v>200</v>
      </c>
      <c r="D236" s="25">
        <v>6.7</v>
      </c>
      <c r="E236" s="25">
        <v>1.9</v>
      </c>
      <c r="F236" s="25">
        <v>18.8</v>
      </c>
      <c r="G236" s="25">
        <v>119.1</v>
      </c>
      <c r="H236" s="25">
        <v>0.19</v>
      </c>
      <c r="I236" s="25">
        <v>0.64</v>
      </c>
      <c r="J236" s="25"/>
      <c r="K236" s="25">
        <v>14.42</v>
      </c>
      <c r="L236" s="25">
        <v>33.9</v>
      </c>
      <c r="M236" s="25">
        <v>61.1</v>
      </c>
      <c r="N236" s="25">
        <v>23.7</v>
      </c>
      <c r="O236" s="71">
        <v>1.7</v>
      </c>
    </row>
    <row r="237" spans="1:15" ht="15.75" x14ac:dyDescent="0.25">
      <c r="A237" s="9">
        <v>271</v>
      </c>
      <c r="B237" s="10" t="s">
        <v>121</v>
      </c>
      <c r="C237" s="50">
        <v>90</v>
      </c>
      <c r="D237" s="71">
        <v>10.9</v>
      </c>
      <c r="E237" s="71">
        <v>20.8</v>
      </c>
      <c r="F237" s="71">
        <v>8.1999999999999993</v>
      </c>
      <c r="G237" s="71">
        <v>264.10000000000002</v>
      </c>
      <c r="H237" s="71">
        <v>0.13</v>
      </c>
      <c r="I237" s="71">
        <v>0.2</v>
      </c>
      <c r="J237" s="71">
        <v>41.8</v>
      </c>
      <c r="K237" s="71">
        <v>2.36</v>
      </c>
      <c r="L237" s="71">
        <v>0.17</v>
      </c>
      <c r="M237" s="71">
        <v>107.5</v>
      </c>
      <c r="N237" s="71">
        <v>16</v>
      </c>
      <c r="O237" s="71">
        <v>1.7</v>
      </c>
    </row>
    <row r="238" spans="1:15" ht="31.5" x14ac:dyDescent="0.25">
      <c r="A238" s="9">
        <v>309</v>
      </c>
      <c r="B238" s="10" t="s">
        <v>35</v>
      </c>
      <c r="C238" s="50">
        <v>150</v>
      </c>
      <c r="D238" s="71">
        <v>5.52</v>
      </c>
      <c r="E238" s="71">
        <v>4.5199999999999996</v>
      </c>
      <c r="F238" s="71">
        <v>26.45</v>
      </c>
      <c r="G238" s="71">
        <v>168.45</v>
      </c>
      <c r="H238" s="71">
        <v>0.06</v>
      </c>
      <c r="I238" s="71"/>
      <c r="J238" s="71"/>
      <c r="K238" s="71">
        <v>0.97</v>
      </c>
      <c r="L238" s="71">
        <v>4.8600000000000003</v>
      </c>
      <c r="M238" s="71">
        <v>37.17</v>
      </c>
      <c r="N238" s="71">
        <v>21.12</v>
      </c>
      <c r="O238" s="71">
        <v>1.1000000000000001</v>
      </c>
    </row>
    <row r="239" spans="1:15" ht="15.75" x14ac:dyDescent="0.25">
      <c r="A239" s="9">
        <v>348</v>
      </c>
      <c r="B239" s="10" t="s">
        <v>122</v>
      </c>
      <c r="C239" s="50">
        <v>200</v>
      </c>
      <c r="D239" s="71">
        <v>0.34</v>
      </c>
      <c r="E239" s="71">
        <v>7.0000000000000007E-2</v>
      </c>
      <c r="F239" s="71">
        <v>29.85</v>
      </c>
      <c r="G239" s="71">
        <v>122.2</v>
      </c>
      <c r="H239" s="71">
        <v>0.02</v>
      </c>
      <c r="I239" s="71"/>
      <c r="J239" s="71"/>
      <c r="K239" s="71">
        <v>7.0000000000000007E-2</v>
      </c>
      <c r="L239" s="71">
        <v>20.32</v>
      </c>
      <c r="M239" s="71">
        <v>19.36</v>
      </c>
      <c r="N239" s="71">
        <v>8.1199999999999992</v>
      </c>
      <c r="O239" s="71">
        <v>0.45</v>
      </c>
    </row>
    <row r="240" spans="1:15" ht="15.75" x14ac:dyDescent="0.25">
      <c r="A240" s="9" t="s">
        <v>26</v>
      </c>
      <c r="B240" s="10" t="s">
        <v>27</v>
      </c>
      <c r="C240" s="50">
        <v>35</v>
      </c>
      <c r="D240" s="25">
        <v>2.8</v>
      </c>
      <c r="E240" s="25">
        <v>0.35</v>
      </c>
      <c r="F240" s="25">
        <v>16.899999999999999</v>
      </c>
      <c r="G240" s="25">
        <v>81.83</v>
      </c>
      <c r="H240" s="25">
        <v>0.04</v>
      </c>
      <c r="I240" s="25"/>
      <c r="J240" s="25"/>
      <c r="K240" s="25">
        <v>0.5</v>
      </c>
      <c r="L240" s="25">
        <v>8.0500000000000007</v>
      </c>
      <c r="M240" s="25">
        <v>30.45</v>
      </c>
      <c r="N240" s="25">
        <v>11.55</v>
      </c>
      <c r="O240" s="71">
        <v>0.4</v>
      </c>
    </row>
    <row r="241" spans="1:15" ht="15.75" x14ac:dyDescent="0.25">
      <c r="A241" s="9" t="s">
        <v>26</v>
      </c>
      <c r="B241" s="10" t="s">
        <v>29</v>
      </c>
      <c r="C241" s="50">
        <v>35</v>
      </c>
      <c r="D241" s="25">
        <v>1.6</v>
      </c>
      <c r="E241" s="25">
        <v>0.5</v>
      </c>
      <c r="F241" s="25">
        <v>9.1</v>
      </c>
      <c r="G241" s="25">
        <v>49</v>
      </c>
      <c r="H241" s="25">
        <v>4.5999999999999999E-2</v>
      </c>
      <c r="I241" s="25"/>
      <c r="J241" s="25"/>
      <c r="K241" s="25">
        <v>0.42</v>
      </c>
      <c r="L241" s="25">
        <v>10.7</v>
      </c>
      <c r="M241" s="25">
        <v>49.5</v>
      </c>
      <c r="N241" s="25">
        <v>11.7</v>
      </c>
      <c r="O241" s="71">
        <v>1.4</v>
      </c>
    </row>
    <row r="242" spans="1:15" ht="15.75" x14ac:dyDescent="0.25">
      <c r="A242" s="9"/>
      <c r="B242" s="10" t="s">
        <v>53</v>
      </c>
      <c r="C242" s="51">
        <v>770</v>
      </c>
      <c r="D242" s="15">
        <v>28.7</v>
      </c>
      <c r="E242" s="15">
        <v>34.159999999999997</v>
      </c>
      <c r="F242" s="15">
        <v>113.7</v>
      </c>
      <c r="G242" s="15">
        <v>879.74</v>
      </c>
      <c r="H242" s="15">
        <v>0.51</v>
      </c>
      <c r="I242" s="15">
        <v>6.64</v>
      </c>
      <c r="J242" s="15">
        <v>41.8</v>
      </c>
      <c r="K242" s="15">
        <v>21.44</v>
      </c>
      <c r="L242" s="15">
        <v>96.7</v>
      </c>
      <c r="M242" s="15">
        <v>330.98</v>
      </c>
      <c r="N242" s="15">
        <v>103.89</v>
      </c>
      <c r="O242" s="15">
        <v>7.25</v>
      </c>
    </row>
    <row r="243" spans="1:15" ht="15.75" x14ac:dyDescent="0.25">
      <c r="A243" s="9"/>
      <c r="B243" s="10" t="s">
        <v>38</v>
      </c>
      <c r="C243" s="50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</row>
    <row r="244" spans="1:15" ht="15.75" x14ac:dyDescent="0.25">
      <c r="A244" s="9">
        <v>386</v>
      </c>
      <c r="B244" s="10" t="s">
        <v>101</v>
      </c>
      <c r="C244" s="50">
        <v>200</v>
      </c>
      <c r="D244" s="71">
        <v>5.9</v>
      </c>
      <c r="E244" s="71">
        <v>5</v>
      </c>
      <c r="F244" s="71">
        <v>8.4</v>
      </c>
      <c r="G244" s="71">
        <v>102</v>
      </c>
      <c r="H244" s="71">
        <v>0.04</v>
      </c>
      <c r="I244" s="71">
        <v>0.6</v>
      </c>
      <c r="J244" s="71">
        <v>40</v>
      </c>
      <c r="K244" s="71"/>
      <c r="L244" s="71">
        <v>248</v>
      </c>
      <c r="M244" s="71">
        <v>184</v>
      </c>
      <c r="N244" s="71">
        <v>28</v>
      </c>
      <c r="O244" s="71">
        <v>0.2</v>
      </c>
    </row>
    <row r="245" spans="1:15" ht="15.75" x14ac:dyDescent="0.25">
      <c r="A245" s="9" t="s">
        <v>26</v>
      </c>
      <c r="B245" s="10" t="s">
        <v>123</v>
      </c>
      <c r="C245" s="50">
        <v>100</v>
      </c>
      <c r="D245" s="71">
        <v>1.2</v>
      </c>
      <c r="E245" s="71">
        <v>0.2</v>
      </c>
      <c r="F245" s="71">
        <v>119.7</v>
      </c>
      <c r="G245" s="71">
        <v>489</v>
      </c>
      <c r="H245" s="71">
        <v>0.1</v>
      </c>
      <c r="I245" s="71">
        <v>15</v>
      </c>
      <c r="J245" s="71"/>
      <c r="K245" s="71">
        <v>0.1</v>
      </c>
      <c r="L245" s="71">
        <v>37.5</v>
      </c>
      <c r="M245" s="71">
        <v>18</v>
      </c>
      <c r="N245" s="71">
        <v>9</v>
      </c>
      <c r="O245" s="71">
        <v>2.1</v>
      </c>
    </row>
    <row r="246" spans="1:15" ht="15.75" x14ac:dyDescent="0.25">
      <c r="A246" s="9"/>
      <c r="B246" s="10" t="s">
        <v>53</v>
      </c>
      <c r="C246" s="51">
        <v>300</v>
      </c>
      <c r="D246" s="15">
        <v>7.1</v>
      </c>
      <c r="E246" s="15">
        <v>5.2</v>
      </c>
      <c r="F246" s="15">
        <v>128.1</v>
      </c>
      <c r="G246" s="15">
        <v>591</v>
      </c>
      <c r="H246" s="15">
        <v>0.14000000000000001</v>
      </c>
      <c r="I246" s="15">
        <v>15.6</v>
      </c>
      <c r="J246" s="15">
        <v>40</v>
      </c>
      <c r="K246" s="15">
        <v>0.1</v>
      </c>
      <c r="L246" s="15">
        <v>285.5</v>
      </c>
      <c r="M246" s="15">
        <v>202</v>
      </c>
      <c r="N246" s="15">
        <v>37</v>
      </c>
      <c r="O246" s="15">
        <v>2.2999999999999998</v>
      </c>
    </row>
    <row r="247" spans="1:15" x14ac:dyDescent="0.25">
      <c r="A247" s="9"/>
      <c r="B247" s="16" t="s">
        <v>41</v>
      </c>
      <c r="C247" s="71">
        <v>3</v>
      </c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</row>
    <row r="248" spans="1:15" ht="15" customHeight="1" x14ac:dyDescent="0.25">
      <c r="A248" s="99" t="s">
        <v>42</v>
      </c>
      <c r="B248" s="100"/>
      <c r="C248" s="99">
        <f>C227+C228+C229+C230+C231+C232+C235+C236+C237+C238+C239+C240+C241+C244+C245</f>
        <v>1570</v>
      </c>
      <c r="D248" s="99">
        <f t="shared" ref="D248:O248" si="8">D227+D228+D229+D230+D231+D232+D235+D236+D237+D238+D239+D240+D241+D244+D245</f>
        <v>56.629999999999995</v>
      </c>
      <c r="E248" s="99">
        <f t="shared" si="8"/>
        <v>58.819999999999993</v>
      </c>
      <c r="F248" s="99">
        <f t="shared" si="8"/>
        <v>320.67500000000001</v>
      </c>
      <c r="G248" s="99">
        <f t="shared" si="8"/>
        <v>2039.29</v>
      </c>
      <c r="H248" s="99">
        <f t="shared" si="8"/>
        <v>0.90600000000000025</v>
      </c>
      <c r="I248" s="99">
        <f t="shared" si="8"/>
        <v>24.2</v>
      </c>
      <c r="J248" s="99">
        <f t="shared" si="8"/>
        <v>152.6</v>
      </c>
      <c r="K248" s="99">
        <f t="shared" si="8"/>
        <v>24.410000000000004</v>
      </c>
      <c r="L248" s="99">
        <f t="shared" si="8"/>
        <v>671.8</v>
      </c>
      <c r="M248" s="99">
        <f t="shared" si="8"/>
        <v>880.68000000000006</v>
      </c>
      <c r="N248" s="99">
        <f t="shared" si="8"/>
        <v>215.08</v>
      </c>
      <c r="O248" s="99">
        <f t="shared" si="8"/>
        <v>13.64</v>
      </c>
    </row>
    <row r="249" spans="1:15" ht="15" customHeight="1" x14ac:dyDescent="0.25">
      <c r="A249" s="101"/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</row>
    <row r="250" spans="1:15" ht="35.25" customHeight="1" x14ac:dyDescent="0.25">
      <c r="A250" s="17" t="s">
        <v>0</v>
      </c>
      <c r="B250" s="17" t="s">
        <v>124</v>
      </c>
    </row>
    <row r="251" spans="1:15" x14ac:dyDescent="0.25">
      <c r="A251" s="110" t="s">
        <v>2</v>
      </c>
      <c r="B251" s="133" t="s">
        <v>125</v>
      </c>
    </row>
    <row r="252" spans="1:15" x14ac:dyDescent="0.25">
      <c r="A252" s="110"/>
      <c r="B252" s="133"/>
    </row>
    <row r="253" spans="1:15" x14ac:dyDescent="0.25">
      <c r="A253" s="105" t="s">
        <v>4</v>
      </c>
      <c r="B253" s="105" t="s">
        <v>5</v>
      </c>
      <c r="C253" s="105" t="s">
        <v>6</v>
      </c>
      <c r="D253" s="93" t="s">
        <v>7</v>
      </c>
      <c r="E253" s="94"/>
      <c r="F253" s="95"/>
      <c r="G253" s="107" t="s">
        <v>8</v>
      </c>
      <c r="H253" s="93" t="s">
        <v>9</v>
      </c>
      <c r="I253" s="94"/>
      <c r="J253" s="94"/>
      <c r="K253" s="95"/>
      <c r="L253" s="93" t="s">
        <v>10</v>
      </c>
      <c r="M253" s="94"/>
      <c r="N253" s="94"/>
      <c r="O253" s="95"/>
    </row>
    <row r="254" spans="1:15" ht="15.75" x14ac:dyDescent="0.25">
      <c r="A254" s="106"/>
      <c r="B254" s="106"/>
      <c r="C254" s="106"/>
      <c r="D254" s="90" t="s">
        <v>11</v>
      </c>
      <c r="E254" s="90" t="s">
        <v>12</v>
      </c>
      <c r="F254" s="90" t="s">
        <v>13</v>
      </c>
      <c r="G254" s="108"/>
      <c r="H254" s="90" t="s">
        <v>14</v>
      </c>
      <c r="I254" s="90" t="s">
        <v>15</v>
      </c>
      <c r="J254" s="90" t="s">
        <v>16</v>
      </c>
      <c r="K254" s="90" t="s">
        <v>17</v>
      </c>
      <c r="L254" s="90" t="s">
        <v>18</v>
      </c>
      <c r="M254" s="90" t="s">
        <v>19</v>
      </c>
      <c r="N254" s="90" t="s">
        <v>20</v>
      </c>
      <c r="O254" s="90" t="s">
        <v>21</v>
      </c>
    </row>
    <row r="255" spans="1:15" ht="15.75" x14ac:dyDescent="0.25">
      <c r="A255" s="9"/>
      <c r="B255" s="78" t="s">
        <v>22</v>
      </c>
      <c r="C255" s="11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18.75" customHeight="1" x14ac:dyDescent="0.25">
      <c r="A256" s="76">
        <v>223</v>
      </c>
      <c r="B256" s="79" t="s">
        <v>155</v>
      </c>
      <c r="C256" s="77">
        <v>200</v>
      </c>
      <c r="D256" s="71">
        <v>35.159999999999997</v>
      </c>
      <c r="E256" s="71">
        <v>24.16</v>
      </c>
      <c r="F256" s="71">
        <v>34</v>
      </c>
      <c r="G256" s="71">
        <v>493.6</v>
      </c>
      <c r="H256" s="71">
        <v>0.08</v>
      </c>
      <c r="I256" s="71">
        <v>0.52</v>
      </c>
      <c r="J256" s="71">
        <v>144.4</v>
      </c>
      <c r="K256" s="71">
        <v>1</v>
      </c>
      <c r="L256" s="71">
        <v>255.64</v>
      </c>
      <c r="M256" s="71">
        <v>427.24</v>
      </c>
      <c r="N256" s="71">
        <v>47.16</v>
      </c>
      <c r="O256" s="71">
        <v>1.64</v>
      </c>
    </row>
    <row r="257" spans="1:15" ht="15.75" x14ac:dyDescent="0.25">
      <c r="A257" s="6"/>
      <c r="B257" s="74" t="s">
        <v>156</v>
      </c>
      <c r="C257" s="70">
        <v>50</v>
      </c>
      <c r="D257" s="71">
        <v>0.2</v>
      </c>
      <c r="E257" s="71"/>
      <c r="F257" s="71">
        <v>32.5</v>
      </c>
      <c r="G257" s="71">
        <v>125</v>
      </c>
      <c r="H257" s="25">
        <v>0.01</v>
      </c>
      <c r="I257" s="25">
        <v>0.25</v>
      </c>
      <c r="J257" s="25"/>
      <c r="K257" s="25"/>
      <c r="L257" s="25">
        <v>7</v>
      </c>
      <c r="M257" s="25">
        <v>7.5</v>
      </c>
      <c r="N257" s="25">
        <v>3.5</v>
      </c>
      <c r="O257" s="25">
        <v>0.65</v>
      </c>
    </row>
    <row r="258" spans="1:15" ht="15.75" x14ac:dyDescent="0.25">
      <c r="A258" s="9">
        <v>376</v>
      </c>
      <c r="B258" s="10" t="s">
        <v>71</v>
      </c>
      <c r="C258" s="70">
        <v>200</v>
      </c>
      <c r="D258" s="25">
        <v>0.12</v>
      </c>
      <c r="E258" s="25">
        <v>0.02</v>
      </c>
      <c r="F258" s="25">
        <v>7</v>
      </c>
      <c r="G258" s="25">
        <v>28.6</v>
      </c>
      <c r="H258" s="25"/>
      <c r="I258" s="25">
        <v>1.6</v>
      </c>
      <c r="J258" s="25"/>
      <c r="K258" s="25">
        <v>0.01</v>
      </c>
      <c r="L258" s="25">
        <v>15.3</v>
      </c>
      <c r="M258" s="25">
        <v>4.4000000000000004</v>
      </c>
      <c r="N258" s="25">
        <v>2.4</v>
      </c>
      <c r="O258" s="25">
        <v>0.4</v>
      </c>
    </row>
    <row r="259" spans="1:15" ht="15.75" x14ac:dyDescent="0.25">
      <c r="A259" s="9" t="s">
        <v>26</v>
      </c>
      <c r="B259" s="10" t="s">
        <v>27</v>
      </c>
      <c r="C259" s="70">
        <v>30</v>
      </c>
      <c r="D259" s="71">
        <v>2.37</v>
      </c>
      <c r="E259" s="71">
        <v>0.3</v>
      </c>
      <c r="F259" s="71">
        <v>14.49</v>
      </c>
      <c r="G259" s="71">
        <v>70.14</v>
      </c>
      <c r="H259" s="71">
        <v>0.02</v>
      </c>
      <c r="I259" s="71"/>
      <c r="J259" s="71"/>
      <c r="K259" s="71">
        <v>0.39</v>
      </c>
      <c r="L259" s="71">
        <v>6.9</v>
      </c>
      <c r="M259" s="71">
        <v>26.1</v>
      </c>
      <c r="N259" s="71">
        <v>9.9</v>
      </c>
      <c r="O259" s="71">
        <v>0.33</v>
      </c>
    </row>
    <row r="260" spans="1:15" ht="15.75" x14ac:dyDescent="0.25">
      <c r="A260" s="9">
        <v>14</v>
      </c>
      <c r="B260" s="10" t="s">
        <v>28</v>
      </c>
      <c r="C260" s="70">
        <v>5</v>
      </c>
      <c r="D260" s="25">
        <v>0.04</v>
      </c>
      <c r="E260" s="25">
        <v>3.62</v>
      </c>
      <c r="F260" s="25">
        <v>0.06</v>
      </c>
      <c r="G260" s="25">
        <v>33</v>
      </c>
      <c r="H260" s="25"/>
      <c r="I260" s="25"/>
      <c r="J260" s="25">
        <v>20</v>
      </c>
      <c r="K260" s="25">
        <v>0.05</v>
      </c>
      <c r="L260" s="25">
        <v>1.2</v>
      </c>
      <c r="M260" s="25">
        <v>1.5</v>
      </c>
      <c r="N260" s="25"/>
      <c r="O260" s="25">
        <v>0.1</v>
      </c>
    </row>
    <row r="261" spans="1:15" ht="15.75" x14ac:dyDescent="0.25">
      <c r="A261" s="9">
        <v>15</v>
      </c>
      <c r="B261" s="10" t="s">
        <v>59</v>
      </c>
      <c r="C261" s="70">
        <v>15</v>
      </c>
      <c r="D261" s="25">
        <v>3.48</v>
      </c>
      <c r="E261" s="25">
        <v>4.43</v>
      </c>
      <c r="F261" s="25"/>
      <c r="G261" s="25">
        <v>54</v>
      </c>
      <c r="H261" s="25">
        <v>0.01</v>
      </c>
      <c r="I261" s="25">
        <v>0.11</v>
      </c>
      <c r="J261" s="25">
        <v>39</v>
      </c>
      <c r="K261" s="25">
        <v>0.08</v>
      </c>
      <c r="L261" s="25">
        <v>132</v>
      </c>
      <c r="M261" s="25">
        <v>75</v>
      </c>
      <c r="N261" s="25">
        <v>5.25</v>
      </c>
      <c r="O261" s="25">
        <v>0.15</v>
      </c>
    </row>
    <row r="262" spans="1:15" ht="15.75" x14ac:dyDescent="0.25">
      <c r="A262" s="9"/>
      <c r="B262" s="10" t="s">
        <v>53</v>
      </c>
      <c r="C262" s="14">
        <v>500</v>
      </c>
      <c r="D262" s="15">
        <v>41.37</v>
      </c>
      <c r="E262" s="15">
        <v>32.53</v>
      </c>
      <c r="F262" s="15">
        <v>88.05</v>
      </c>
      <c r="G262" s="15">
        <v>804.34</v>
      </c>
      <c r="H262" s="15">
        <v>0.12</v>
      </c>
      <c r="I262" s="15">
        <v>2.48</v>
      </c>
      <c r="J262" s="15">
        <v>203.4</v>
      </c>
      <c r="K262" s="15">
        <v>1.53</v>
      </c>
      <c r="L262" s="15">
        <v>418.04</v>
      </c>
      <c r="M262" s="15">
        <v>541.74</v>
      </c>
      <c r="N262" s="15">
        <v>68.209999999999994</v>
      </c>
      <c r="O262" s="15">
        <v>3.27</v>
      </c>
    </row>
    <row r="263" spans="1:15" ht="15.75" x14ac:dyDescent="0.25">
      <c r="A263" s="9"/>
      <c r="B263" s="10" t="s">
        <v>31</v>
      </c>
      <c r="C263" s="70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</row>
    <row r="264" spans="1:15" ht="31.5" x14ac:dyDescent="0.25">
      <c r="A264" s="9">
        <v>71</v>
      </c>
      <c r="B264" s="10" t="s">
        <v>126</v>
      </c>
      <c r="C264" s="70">
        <v>60</v>
      </c>
      <c r="D264" s="71">
        <v>0.66</v>
      </c>
      <c r="E264" s="71">
        <v>0.12</v>
      </c>
      <c r="F264" s="71">
        <v>2.2799999999999998</v>
      </c>
      <c r="G264" s="71">
        <v>12.84</v>
      </c>
      <c r="H264" s="71">
        <v>0.03</v>
      </c>
      <c r="I264" s="71">
        <v>1.5</v>
      </c>
      <c r="J264" s="71">
        <v>79.8</v>
      </c>
      <c r="K264" s="71"/>
      <c r="L264" s="71">
        <v>8.4</v>
      </c>
      <c r="M264" s="71">
        <v>15.6</v>
      </c>
      <c r="N264" s="71">
        <v>12</v>
      </c>
      <c r="O264" s="71">
        <v>0.54</v>
      </c>
    </row>
    <row r="265" spans="1:15" ht="15.75" x14ac:dyDescent="0.25">
      <c r="A265" s="40">
        <v>104</v>
      </c>
      <c r="B265" s="73" t="s">
        <v>157</v>
      </c>
      <c r="C265" s="41">
        <v>200</v>
      </c>
      <c r="D265" s="42">
        <v>1.75</v>
      </c>
      <c r="E265" s="42">
        <v>2.2000000000000002</v>
      </c>
      <c r="F265" s="42">
        <v>12.3</v>
      </c>
      <c r="G265" s="42">
        <v>84.8</v>
      </c>
      <c r="H265" s="42">
        <v>0.09</v>
      </c>
      <c r="I265" s="42">
        <v>8.86</v>
      </c>
      <c r="J265" s="42"/>
      <c r="K265" s="42">
        <v>1.02</v>
      </c>
      <c r="L265" s="42">
        <v>23.76</v>
      </c>
      <c r="M265" s="42">
        <v>57.8</v>
      </c>
      <c r="N265" s="42">
        <v>23.74</v>
      </c>
      <c r="O265" s="42">
        <v>8.98</v>
      </c>
    </row>
    <row r="266" spans="1:15" ht="15.75" x14ac:dyDescent="0.25">
      <c r="A266" s="43">
        <v>105</v>
      </c>
      <c r="B266" s="74" t="s">
        <v>153</v>
      </c>
      <c r="C266" s="44">
        <v>40</v>
      </c>
      <c r="D266" s="45">
        <v>7.9</v>
      </c>
      <c r="E266" s="45">
        <v>4.7</v>
      </c>
      <c r="F266" s="45">
        <v>0.3</v>
      </c>
      <c r="G266" s="45">
        <v>78.44</v>
      </c>
      <c r="H266" s="45">
        <v>2.84</v>
      </c>
      <c r="I266" s="45">
        <v>0.2</v>
      </c>
      <c r="J266" s="45">
        <v>8</v>
      </c>
      <c r="K266" s="45">
        <v>0.25</v>
      </c>
      <c r="L266" s="45">
        <v>8.6</v>
      </c>
      <c r="M266" s="45"/>
      <c r="N266" s="45">
        <v>12.8</v>
      </c>
      <c r="O266" s="45">
        <v>0.6</v>
      </c>
    </row>
    <row r="267" spans="1:15" ht="31.5" x14ac:dyDescent="0.25">
      <c r="A267" s="9">
        <v>289</v>
      </c>
      <c r="B267" s="10" t="s">
        <v>127</v>
      </c>
      <c r="C267" s="70">
        <v>100</v>
      </c>
      <c r="D267" s="71">
        <v>2.4</v>
      </c>
      <c r="E267" s="71">
        <v>6</v>
      </c>
      <c r="F267" s="71">
        <v>13.8</v>
      </c>
      <c r="G267" s="71">
        <v>114.6</v>
      </c>
      <c r="H267" s="71">
        <v>0.06</v>
      </c>
      <c r="I267" s="71">
        <v>26.8</v>
      </c>
      <c r="J267" s="71">
        <v>1.1000000000000001</v>
      </c>
      <c r="K267" s="71">
        <v>1.4</v>
      </c>
      <c r="L267" s="71">
        <v>24.4</v>
      </c>
      <c r="M267" s="71">
        <v>32.799999999999997</v>
      </c>
      <c r="N267" s="71">
        <v>15.8</v>
      </c>
      <c r="O267" s="71">
        <v>0.3</v>
      </c>
    </row>
    <row r="268" spans="1:15" ht="47.25" x14ac:dyDescent="0.25">
      <c r="A268" s="9">
        <v>302</v>
      </c>
      <c r="B268" s="10" t="s">
        <v>128</v>
      </c>
      <c r="C268" s="70">
        <v>150</v>
      </c>
      <c r="D268" s="80">
        <v>8.6</v>
      </c>
      <c r="E268" s="80">
        <v>6.09</v>
      </c>
      <c r="F268" s="80">
        <v>38.64</v>
      </c>
      <c r="G268" s="80">
        <v>243.8</v>
      </c>
      <c r="H268" s="80">
        <v>0.02</v>
      </c>
      <c r="I268" s="80"/>
      <c r="J268" s="71"/>
      <c r="K268" s="71">
        <v>0.61</v>
      </c>
      <c r="L268" s="80">
        <v>14.82</v>
      </c>
      <c r="M268" s="81">
        <v>203.93</v>
      </c>
      <c r="N268" s="81">
        <v>135.83000000000001</v>
      </c>
      <c r="O268" s="80">
        <v>4.5599999999999996</v>
      </c>
    </row>
    <row r="269" spans="1:15" ht="15.75" x14ac:dyDescent="0.25">
      <c r="A269" s="9">
        <v>349</v>
      </c>
      <c r="B269" s="10" t="s">
        <v>36</v>
      </c>
      <c r="C269" s="70">
        <v>200</v>
      </c>
      <c r="D269" s="80">
        <v>1.04</v>
      </c>
      <c r="E269" s="80">
        <v>0.3</v>
      </c>
      <c r="F269" s="80">
        <v>42.5</v>
      </c>
      <c r="G269" s="80">
        <v>132.12</v>
      </c>
      <c r="H269" s="80">
        <v>0.02</v>
      </c>
      <c r="I269" s="80">
        <v>0.7</v>
      </c>
      <c r="J269" s="71"/>
      <c r="K269" s="71">
        <v>0.18</v>
      </c>
      <c r="L269" s="80">
        <v>5.3</v>
      </c>
      <c r="M269" s="81">
        <v>41.4</v>
      </c>
      <c r="N269" s="81">
        <v>29.7</v>
      </c>
      <c r="O269" s="80">
        <v>0.8</v>
      </c>
    </row>
    <row r="270" spans="1:15" ht="15.75" x14ac:dyDescent="0.25">
      <c r="A270" s="9" t="s">
        <v>26</v>
      </c>
      <c r="B270" s="10" t="s">
        <v>27</v>
      </c>
      <c r="C270" s="50">
        <v>35</v>
      </c>
      <c r="D270" s="25">
        <v>2.8</v>
      </c>
      <c r="E270" s="25">
        <v>0.35</v>
      </c>
      <c r="F270" s="25">
        <v>16.899999999999999</v>
      </c>
      <c r="G270" s="25">
        <v>81.83</v>
      </c>
      <c r="H270" s="25">
        <v>0.04</v>
      </c>
      <c r="I270" s="25"/>
      <c r="J270" s="25"/>
      <c r="K270" s="25">
        <v>0.5</v>
      </c>
      <c r="L270" s="25">
        <v>8.0500000000000007</v>
      </c>
      <c r="M270" s="25">
        <v>30.45</v>
      </c>
      <c r="N270" s="25">
        <v>11.55</v>
      </c>
      <c r="O270" s="71">
        <v>0.4</v>
      </c>
    </row>
    <row r="271" spans="1:15" ht="15.75" x14ac:dyDescent="0.25">
      <c r="A271" s="9" t="s">
        <v>26</v>
      </c>
      <c r="B271" s="10" t="s">
        <v>29</v>
      </c>
      <c r="C271" s="50">
        <v>35</v>
      </c>
      <c r="D271" s="25">
        <v>1.6</v>
      </c>
      <c r="E271" s="25">
        <v>0.5</v>
      </c>
      <c r="F271" s="25">
        <v>9.1</v>
      </c>
      <c r="G271" s="25">
        <v>49</v>
      </c>
      <c r="H271" s="25">
        <v>4.5999999999999999E-2</v>
      </c>
      <c r="I271" s="25"/>
      <c r="J271" s="25"/>
      <c r="K271" s="25">
        <v>0.42</v>
      </c>
      <c r="L271" s="25">
        <v>10.7</v>
      </c>
      <c r="M271" s="25">
        <v>49.5</v>
      </c>
      <c r="N271" s="25">
        <v>11.7</v>
      </c>
      <c r="O271" s="71">
        <v>1.4</v>
      </c>
    </row>
    <row r="272" spans="1:15" ht="15.75" x14ac:dyDescent="0.25">
      <c r="A272" s="9"/>
      <c r="B272" s="10" t="s">
        <v>53</v>
      </c>
      <c r="C272" s="14">
        <v>820</v>
      </c>
      <c r="D272" s="15">
        <v>26.75</v>
      </c>
      <c r="E272" s="15">
        <v>20.260000000000002</v>
      </c>
      <c r="F272" s="15">
        <v>135.82</v>
      </c>
      <c r="G272" s="15">
        <v>797.43</v>
      </c>
      <c r="H272" s="15">
        <v>3.15</v>
      </c>
      <c r="I272" s="15">
        <v>38.06</v>
      </c>
      <c r="J272" s="15">
        <v>88.9</v>
      </c>
      <c r="K272" s="15">
        <v>4.38</v>
      </c>
      <c r="L272" s="15">
        <v>104.03</v>
      </c>
      <c r="M272" s="15">
        <v>431.48</v>
      </c>
      <c r="N272" s="15">
        <v>253.12</v>
      </c>
      <c r="O272" s="15">
        <v>17.579999999999998</v>
      </c>
    </row>
    <row r="273" spans="1:15" ht="15.75" x14ac:dyDescent="0.25">
      <c r="A273" s="9"/>
      <c r="B273" s="10" t="s">
        <v>38</v>
      </c>
      <c r="C273" s="70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</row>
    <row r="274" spans="1:15" ht="15.75" x14ac:dyDescent="0.25">
      <c r="A274" s="9">
        <v>428</v>
      </c>
      <c r="B274" s="10" t="s">
        <v>129</v>
      </c>
      <c r="C274" s="70">
        <v>100</v>
      </c>
      <c r="D274" s="71">
        <v>8.35</v>
      </c>
      <c r="E274" s="71">
        <v>3.2</v>
      </c>
      <c r="F274" s="71">
        <v>44.85</v>
      </c>
      <c r="G274" s="71">
        <v>241.6</v>
      </c>
      <c r="H274" s="71">
        <v>0.15</v>
      </c>
      <c r="I274" s="71"/>
      <c r="J274" s="71"/>
      <c r="K274" s="71">
        <v>2.2000000000000002</v>
      </c>
      <c r="L274" s="71">
        <v>22.5</v>
      </c>
      <c r="M274" s="71">
        <v>76.8</v>
      </c>
      <c r="N274" s="71">
        <v>32.299999999999997</v>
      </c>
      <c r="O274" s="71">
        <v>1.4</v>
      </c>
    </row>
    <row r="275" spans="1:15" ht="15.75" x14ac:dyDescent="0.25">
      <c r="A275" s="9">
        <v>389</v>
      </c>
      <c r="B275" s="10" t="s">
        <v>40</v>
      </c>
      <c r="C275" s="70">
        <v>200</v>
      </c>
      <c r="D275" s="71">
        <v>1</v>
      </c>
      <c r="E275" s="71"/>
      <c r="F275" s="71">
        <v>20.2</v>
      </c>
      <c r="G275" s="71">
        <v>84.8</v>
      </c>
      <c r="H275" s="71">
        <v>0.08</v>
      </c>
      <c r="I275" s="71">
        <v>4</v>
      </c>
      <c r="J275" s="71"/>
      <c r="K275" s="71"/>
      <c r="L275" s="71">
        <v>14.8</v>
      </c>
      <c r="M275" s="71">
        <v>14</v>
      </c>
      <c r="N275" s="71">
        <v>8</v>
      </c>
      <c r="O275" s="71">
        <v>2.8</v>
      </c>
    </row>
    <row r="276" spans="1:15" ht="15.75" x14ac:dyDescent="0.25">
      <c r="A276" s="9"/>
      <c r="B276" s="10" t="s">
        <v>53</v>
      </c>
      <c r="C276" s="14">
        <v>300</v>
      </c>
      <c r="D276" s="15">
        <v>9.35</v>
      </c>
      <c r="E276" s="15">
        <v>3.2</v>
      </c>
      <c r="F276" s="15">
        <v>65.05</v>
      </c>
      <c r="G276" s="15">
        <v>326.39999999999998</v>
      </c>
      <c r="H276" s="15">
        <v>0.23</v>
      </c>
      <c r="I276" s="15">
        <v>4</v>
      </c>
      <c r="J276" s="15"/>
      <c r="K276" s="15">
        <v>2.2000000000000002</v>
      </c>
      <c r="L276" s="15">
        <v>37.299999999999997</v>
      </c>
      <c r="M276" s="15">
        <v>90.8</v>
      </c>
      <c r="N276" s="15">
        <v>40.299999999999997</v>
      </c>
      <c r="O276" s="15">
        <v>4.2</v>
      </c>
    </row>
    <row r="277" spans="1:15" x14ac:dyDescent="0.25">
      <c r="A277" s="85"/>
      <c r="B277" s="86" t="s">
        <v>41</v>
      </c>
      <c r="C277" s="71">
        <v>3</v>
      </c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1:15" ht="25.5" customHeight="1" x14ac:dyDescent="0.25">
      <c r="A278" s="118" t="s">
        <v>42</v>
      </c>
      <c r="B278" s="118"/>
      <c r="C278" s="91">
        <f>C256+C257+C258+C259+C260+C261+C264+C265+C266+C267+C268+C269+C270+C271+C274+C275</f>
        <v>1620</v>
      </c>
      <c r="D278" s="87">
        <f t="shared" ref="D278:O278" si="9">D256+D257+D258+D259+D260+D261+D264+D265+D266+D267+D268+D269+D270+D271+D274+D275</f>
        <v>77.46999999999997</v>
      </c>
      <c r="E278" s="87">
        <f t="shared" si="9"/>
        <v>55.99</v>
      </c>
      <c r="F278" s="87">
        <f t="shared" si="9"/>
        <v>288.92</v>
      </c>
      <c r="G278" s="87">
        <f t="shared" si="9"/>
        <v>1928.1699999999998</v>
      </c>
      <c r="H278" s="87">
        <f t="shared" si="9"/>
        <v>3.496</v>
      </c>
      <c r="I278" s="87">
        <f t="shared" si="9"/>
        <v>44.540000000000006</v>
      </c>
      <c r="J278" s="87">
        <f t="shared" si="9"/>
        <v>292.3</v>
      </c>
      <c r="K278" s="87">
        <f t="shared" si="9"/>
        <v>8.11</v>
      </c>
      <c r="L278" s="87">
        <f t="shared" si="9"/>
        <v>559.36999999999989</v>
      </c>
      <c r="M278" s="87">
        <f t="shared" si="9"/>
        <v>1064.02</v>
      </c>
      <c r="N278" s="87">
        <f t="shared" si="9"/>
        <v>361.63</v>
      </c>
      <c r="O278" s="87">
        <f t="shared" si="9"/>
        <v>25.049999999999997</v>
      </c>
    </row>
    <row r="279" spans="1:15" ht="23.25" customHeight="1" x14ac:dyDescent="0.25"/>
    <row r="280" spans="1:15" ht="45.75" customHeight="1" thickBot="1" x14ac:dyDescent="0.3">
      <c r="B280" s="132" t="s">
        <v>130</v>
      </c>
      <c r="C280" s="132"/>
      <c r="D280" s="132"/>
      <c r="E280" s="132"/>
      <c r="F280" s="132"/>
      <c r="K280" t="s">
        <v>131</v>
      </c>
    </row>
    <row r="281" spans="1:15" ht="35.25" customHeight="1" thickBot="1" x14ac:dyDescent="0.3">
      <c r="B281" s="53" t="s">
        <v>132</v>
      </c>
      <c r="C281" s="123" t="s">
        <v>133</v>
      </c>
      <c r="D281" s="124"/>
      <c r="E281" s="125"/>
      <c r="F281" s="54" t="s">
        <v>8</v>
      </c>
    </row>
    <row r="282" spans="1:15" ht="15" customHeight="1" x14ac:dyDescent="0.25">
      <c r="B282" s="55"/>
      <c r="C282" s="126"/>
      <c r="D282" s="127"/>
      <c r="E282" s="128"/>
      <c r="F282" s="56"/>
    </row>
    <row r="283" spans="1:15" ht="15" customHeight="1" thickBot="1" x14ac:dyDescent="0.3">
      <c r="B283" s="55"/>
      <c r="C283" s="129"/>
      <c r="D283" s="130"/>
      <c r="E283" s="131"/>
      <c r="F283" s="56"/>
    </row>
    <row r="284" spans="1:15" ht="9.75" customHeight="1" thickBot="1" x14ac:dyDescent="0.3">
      <c r="B284" s="57"/>
      <c r="C284" s="58" t="s">
        <v>11</v>
      </c>
      <c r="D284" s="59" t="s">
        <v>12</v>
      </c>
      <c r="E284" s="59" t="s">
        <v>13</v>
      </c>
      <c r="F284" s="60"/>
    </row>
    <row r="285" spans="1:15" ht="15" customHeight="1" thickBot="1" x14ac:dyDescent="0.3">
      <c r="B285" s="61" t="s">
        <v>134</v>
      </c>
      <c r="C285" s="62">
        <f>D27</f>
        <v>55.29999999999999</v>
      </c>
      <c r="D285" s="63">
        <f>E27</f>
        <v>55.669999999999995</v>
      </c>
      <c r="E285" s="62">
        <f>F27</f>
        <v>262.38</v>
      </c>
      <c r="F285" s="62">
        <f>G27</f>
        <v>1759.65</v>
      </c>
    </row>
    <row r="286" spans="1:15" ht="16.5" thickBot="1" x14ac:dyDescent="0.3">
      <c r="B286" s="61" t="s">
        <v>135</v>
      </c>
      <c r="C286" s="62">
        <f>D55</f>
        <v>58.740000000000009</v>
      </c>
      <c r="D286" s="62">
        <f>E55</f>
        <v>59.230000000000011</v>
      </c>
      <c r="E286" s="62">
        <f>F55</f>
        <v>282.51000000000005</v>
      </c>
      <c r="F286" s="62">
        <f>G55</f>
        <v>1943.6299999999999</v>
      </c>
    </row>
    <row r="287" spans="1:15" ht="19.5" customHeight="1" thickBot="1" x14ac:dyDescent="0.3">
      <c r="B287" s="61" t="s">
        <v>136</v>
      </c>
      <c r="C287" s="62">
        <f>D82</f>
        <v>58.419999999999995</v>
      </c>
      <c r="D287" s="62">
        <f>E82</f>
        <v>68.240000000000009</v>
      </c>
      <c r="E287" s="62">
        <f>F82</f>
        <v>255.61</v>
      </c>
      <c r="F287" s="62">
        <f>G82</f>
        <v>1841.8399999999997</v>
      </c>
    </row>
    <row r="288" spans="1:15" ht="16.5" thickBot="1" x14ac:dyDescent="0.3">
      <c r="B288" s="61" t="s">
        <v>137</v>
      </c>
      <c r="C288" s="62">
        <f>D109</f>
        <v>51.489999999999988</v>
      </c>
      <c r="D288" s="62">
        <f>E109</f>
        <v>59.22</v>
      </c>
      <c r="E288" s="62">
        <f>F109</f>
        <v>208.56000000000003</v>
      </c>
      <c r="F288" s="62">
        <f>G109</f>
        <v>1588.44</v>
      </c>
    </row>
    <row r="289" spans="2:8" ht="16.5" thickBot="1" x14ac:dyDescent="0.3">
      <c r="B289" s="61" t="s">
        <v>138</v>
      </c>
      <c r="C289" s="62">
        <f>D139</f>
        <v>61.76</v>
      </c>
      <c r="D289" s="62">
        <f>E139</f>
        <v>65.710000000000008</v>
      </c>
      <c r="E289" s="62">
        <f>F139</f>
        <v>294.82499999999999</v>
      </c>
      <c r="F289" s="62">
        <f>G139</f>
        <v>2030.53</v>
      </c>
    </row>
    <row r="290" spans="2:8" ht="16.5" thickBot="1" x14ac:dyDescent="0.3">
      <c r="B290" s="61" t="s">
        <v>139</v>
      </c>
      <c r="C290" s="62">
        <f>D165</f>
        <v>64.069999999999993</v>
      </c>
      <c r="D290" s="62">
        <f>E165</f>
        <v>57.169999999999987</v>
      </c>
      <c r="E290" s="62">
        <f>F165</f>
        <v>257.25</v>
      </c>
      <c r="F290" s="62">
        <f>G165</f>
        <v>1778.7799999999997</v>
      </c>
    </row>
    <row r="291" spans="2:8" ht="16.5" thickBot="1" x14ac:dyDescent="0.3">
      <c r="B291" s="61" t="s">
        <v>140</v>
      </c>
      <c r="C291" s="62">
        <f>D191</f>
        <v>71.5</v>
      </c>
      <c r="D291" s="62">
        <f>E191</f>
        <v>101.96000000000001</v>
      </c>
      <c r="E291" s="62">
        <f>F191</f>
        <v>221.44</v>
      </c>
      <c r="F291" s="62">
        <f>G191</f>
        <v>2107.1299999999997</v>
      </c>
    </row>
    <row r="292" spans="2:8" ht="19.5" customHeight="1" thickBot="1" x14ac:dyDescent="0.3">
      <c r="B292" s="61" t="s">
        <v>141</v>
      </c>
      <c r="C292" s="62">
        <f>D219</f>
        <v>56.309999999999995</v>
      </c>
      <c r="D292" s="62">
        <f>E219</f>
        <v>45.639999999999993</v>
      </c>
      <c r="E292" s="62">
        <f>F219</f>
        <v>255.87</v>
      </c>
      <c r="F292" s="62">
        <f>G219</f>
        <v>1650.9499999999998</v>
      </c>
    </row>
    <row r="293" spans="2:8" ht="16.5" thickBot="1" x14ac:dyDescent="0.3">
      <c r="B293" s="61" t="s">
        <v>142</v>
      </c>
      <c r="C293" s="62">
        <f>D248</f>
        <v>56.629999999999995</v>
      </c>
      <c r="D293" s="62">
        <f>E248</f>
        <v>58.819999999999993</v>
      </c>
      <c r="E293" s="62">
        <f>F248</f>
        <v>320.67500000000001</v>
      </c>
      <c r="F293" s="62">
        <f>G248</f>
        <v>2039.29</v>
      </c>
    </row>
    <row r="294" spans="2:8" ht="16.5" thickBot="1" x14ac:dyDescent="0.3">
      <c r="B294" s="61" t="s">
        <v>143</v>
      </c>
      <c r="C294" s="62">
        <f>D278</f>
        <v>77.46999999999997</v>
      </c>
      <c r="D294" s="62">
        <f>E278</f>
        <v>55.99</v>
      </c>
      <c r="E294" s="62">
        <f>F278</f>
        <v>288.92</v>
      </c>
      <c r="F294" s="62">
        <f>G278</f>
        <v>1928.1699999999998</v>
      </c>
    </row>
    <row r="295" spans="2:8" ht="30.75" customHeight="1" thickBot="1" x14ac:dyDescent="0.3">
      <c r="B295" s="64" t="s">
        <v>144</v>
      </c>
      <c r="C295" s="65">
        <f>SUM(C285:C294)</f>
        <v>611.69000000000005</v>
      </c>
      <c r="D295" s="65">
        <f>SUM(D285:D294)</f>
        <v>627.65000000000009</v>
      </c>
      <c r="E295" s="65">
        <f>SUM(E285:E294)</f>
        <v>2648.0400000000004</v>
      </c>
      <c r="F295" s="65">
        <f>SUM(F285:F294)</f>
        <v>18668.409999999996</v>
      </c>
    </row>
    <row r="296" spans="2:8" ht="30" customHeight="1" thickBot="1" x14ac:dyDescent="0.3">
      <c r="B296" s="64" t="s">
        <v>145</v>
      </c>
      <c r="C296" s="65">
        <f>C295/G296</f>
        <v>61.169000000000004</v>
      </c>
      <c r="D296" s="65">
        <f>D295/G296</f>
        <v>62.765000000000008</v>
      </c>
      <c r="E296" s="65">
        <f>E295/G296</f>
        <v>264.80400000000003</v>
      </c>
      <c r="F296" s="65">
        <f>F295/G296</f>
        <v>1866.8409999999997</v>
      </c>
      <c r="G296" s="66">
        <v>10</v>
      </c>
      <c r="H296" s="67" t="s">
        <v>146</v>
      </c>
    </row>
    <row r="297" spans="2:8" ht="31.5" customHeight="1" thickBot="1" x14ac:dyDescent="0.3">
      <c r="B297" s="116" t="s">
        <v>147</v>
      </c>
      <c r="C297" s="68" t="s">
        <v>148</v>
      </c>
      <c r="D297" s="138" t="s">
        <v>149</v>
      </c>
      <c r="E297" s="138" t="s">
        <v>150</v>
      </c>
      <c r="F297" s="138" t="s">
        <v>151</v>
      </c>
    </row>
    <row r="298" spans="2:8" ht="119.25" customHeight="1" thickBot="1" x14ac:dyDescent="0.3">
      <c r="B298" s="117"/>
      <c r="C298" s="69"/>
      <c r="D298" s="139"/>
      <c r="E298" s="139"/>
      <c r="F298" s="139"/>
    </row>
    <row r="309" ht="72" customHeight="1" x14ac:dyDescent="0.25"/>
    <row r="310" ht="96" customHeight="1" x14ac:dyDescent="0.25"/>
  </sheetData>
  <mergeCells count="234">
    <mergeCell ref="L223:O223"/>
    <mergeCell ref="H223:K223"/>
    <mergeCell ref="D223:F223"/>
    <mergeCell ref="G223:G224"/>
    <mergeCell ref="L225:L226"/>
    <mergeCell ref="M225:M226"/>
    <mergeCell ref="N225:N226"/>
    <mergeCell ref="O225:O226"/>
    <mergeCell ref="G253:G254"/>
    <mergeCell ref="H253:K253"/>
    <mergeCell ref="L253:O253"/>
    <mergeCell ref="K248:K249"/>
    <mergeCell ref="L248:L249"/>
    <mergeCell ref="N248:N249"/>
    <mergeCell ref="M248:M249"/>
    <mergeCell ref="O248:O249"/>
    <mergeCell ref="G225:G226"/>
    <mergeCell ref="H225:H226"/>
    <mergeCell ref="I225:I226"/>
    <mergeCell ref="J225:J226"/>
    <mergeCell ref="K225:K226"/>
    <mergeCell ref="F225:F226"/>
    <mergeCell ref="D297:D298"/>
    <mergeCell ref="E297:E298"/>
    <mergeCell ref="F297:F298"/>
    <mergeCell ref="J248:J249"/>
    <mergeCell ref="I248:I249"/>
    <mergeCell ref="H248:H249"/>
    <mergeCell ref="G248:G249"/>
    <mergeCell ref="F248:F249"/>
    <mergeCell ref="E248:E249"/>
    <mergeCell ref="D248:D249"/>
    <mergeCell ref="C248:C249"/>
    <mergeCell ref="A248:B249"/>
    <mergeCell ref="B221:B222"/>
    <mergeCell ref="A223:A224"/>
    <mergeCell ref="B223:B224"/>
    <mergeCell ref="A225:A226"/>
    <mergeCell ref="B225:B226"/>
    <mergeCell ref="A253:A254"/>
    <mergeCell ref="B253:B254"/>
    <mergeCell ref="C281:E283"/>
    <mergeCell ref="B280:F280"/>
    <mergeCell ref="C253:C254"/>
    <mergeCell ref="A251:A252"/>
    <mergeCell ref="B251:B252"/>
    <mergeCell ref="D253:F253"/>
    <mergeCell ref="A278:B278"/>
    <mergeCell ref="C223:C224"/>
    <mergeCell ref="C225:C226"/>
    <mergeCell ref="D225:D226"/>
    <mergeCell ref="E225:E226"/>
    <mergeCell ref="A169:A170"/>
    <mergeCell ref="B169:B170"/>
    <mergeCell ref="C169:C170"/>
    <mergeCell ref="A165:B166"/>
    <mergeCell ref="D169:F169"/>
    <mergeCell ref="G169:G170"/>
    <mergeCell ref="H169:K169"/>
    <mergeCell ref="L169:O169"/>
    <mergeCell ref="F165:F166"/>
    <mergeCell ref="E165:E166"/>
    <mergeCell ref="D165:D166"/>
    <mergeCell ref="C165:C166"/>
    <mergeCell ref="B297:B298"/>
    <mergeCell ref="O191:O192"/>
    <mergeCell ref="H195:K195"/>
    <mergeCell ref="G195:G196"/>
    <mergeCell ref="D195:F195"/>
    <mergeCell ref="C195:C196"/>
    <mergeCell ref="B195:B196"/>
    <mergeCell ref="A195:A196"/>
    <mergeCell ref="L195:O195"/>
    <mergeCell ref="A191:B192"/>
    <mergeCell ref="C191:C192"/>
    <mergeCell ref="D191:D192"/>
    <mergeCell ref="E191:E192"/>
    <mergeCell ref="F191:F192"/>
    <mergeCell ref="G191:G192"/>
    <mergeCell ref="H191:H192"/>
    <mergeCell ref="I191:I192"/>
    <mergeCell ref="J191:J192"/>
    <mergeCell ref="K191:K192"/>
    <mergeCell ref="L191:L192"/>
    <mergeCell ref="M191:M192"/>
    <mergeCell ref="N191:N192"/>
    <mergeCell ref="A219:B219"/>
    <mergeCell ref="A221:A222"/>
    <mergeCell ref="G144:G145"/>
    <mergeCell ref="H144:K144"/>
    <mergeCell ref="L144:O144"/>
    <mergeCell ref="O165:O166"/>
    <mergeCell ref="N165:N166"/>
    <mergeCell ref="M165:M166"/>
    <mergeCell ref="L165:L166"/>
    <mergeCell ref="K165:K166"/>
    <mergeCell ref="J165:J166"/>
    <mergeCell ref="I165:I166"/>
    <mergeCell ref="H165:H166"/>
    <mergeCell ref="G165:G166"/>
    <mergeCell ref="F139:F140"/>
    <mergeCell ref="E139:E140"/>
    <mergeCell ref="D139:D140"/>
    <mergeCell ref="C139:C140"/>
    <mergeCell ref="A139:B140"/>
    <mergeCell ref="A142:A143"/>
    <mergeCell ref="B142:B143"/>
    <mergeCell ref="A144:A145"/>
    <mergeCell ref="B144:B145"/>
    <mergeCell ref="C144:C145"/>
    <mergeCell ref="D144:F144"/>
    <mergeCell ref="O139:O140"/>
    <mergeCell ref="N139:N140"/>
    <mergeCell ref="M139:M140"/>
    <mergeCell ref="L139:L140"/>
    <mergeCell ref="K139:K140"/>
    <mergeCell ref="J139:J140"/>
    <mergeCell ref="I139:I140"/>
    <mergeCell ref="H139:H140"/>
    <mergeCell ref="G139:G140"/>
    <mergeCell ref="G109:G110"/>
    <mergeCell ref="F109:F110"/>
    <mergeCell ref="E109:E110"/>
    <mergeCell ref="D109:D110"/>
    <mergeCell ref="C109:C110"/>
    <mergeCell ref="A109:B110"/>
    <mergeCell ref="D115:F115"/>
    <mergeCell ref="B113:B114"/>
    <mergeCell ref="A113:A114"/>
    <mergeCell ref="G115:G116"/>
    <mergeCell ref="C115:C116"/>
    <mergeCell ref="B115:B116"/>
    <mergeCell ref="A115:A116"/>
    <mergeCell ref="N109:N110"/>
    <mergeCell ref="M109:M110"/>
    <mergeCell ref="L115:O115"/>
    <mergeCell ref="L109:L110"/>
    <mergeCell ref="K109:K110"/>
    <mergeCell ref="J109:J110"/>
    <mergeCell ref="H115:K115"/>
    <mergeCell ref="I109:I110"/>
    <mergeCell ref="H109:H110"/>
    <mergeCell ref="O109:O110"/>
    <mergeCell ref="A85:A86"/>
    <mergeCell ref="B85:B86"/>
    <mergeCell ref="A87:A88"/>
    <mergeCell ref="B87:B88"/>
    <mergeCell ref="C87:C88"/>
    <mergeCell ref="D87:F87"/>
    <mergeCell ref="G87:G88"/>
    <mergeCell ref="H87:K87"/>
    <mergeCell ref="L87:O87"/>
    <mergeCell ref="C30:C31"/>
    <mergeCell ref="B30:B31"/>
    <mergeCell ref="A30:A31"/>
    <mergeCell ref="B32:B33"/>
    <mergeCell ref="C32:C33"/>
    <mergeCell ref="A32:A33"/>
    <mergeCell ref="O82:O83"/>
    <mergeCell ref="N82:N83"/>
    <mergeCell ref="M82:M83"/>
    <mergeCell ref="L82:L83"/>
    <mergeCell ref="K82:K83"/>
    <mergeCell ref="J82:J83"/>
    <mergeCell ref="I82:I83"/>
    <mergeCell ref="H82:H83"/>
    <mergeCell ref="G82:G83"/>
    <mergeCell ref="F82:F83"/>
    <mergeCell ref="E82:E83"/>
    <mergeCell ref="D82:D83"/>
    <mergeCell ref="C82:C83"/>
    <mergeCell ref="A82:B83"/>
    <mergeCell ref="L59:O59"/>
    <mergeCell ref="D32:F32"/>
    <mergeCell ref="G32:G33"/>
    <mergeCell ref="D30:D31"/>
    <mergeCell ref="F30:F31"/>
    <mergeCell ref="G30:G31"/>
    <mergeCell ref="E29:F29"/>
    <mergeCell ref="H30:I31"/>
    <mergeCell ref="H32:K32"/>
    <mergeCell ref="J30:J31"/>
    <mergeCell ref="K30:K31"/>
    <mergeCell ref="J55:J56"/>
    <mergeCell ref="I55:I56"/>
    <mergeCell ref="H55:H56"/>
    <mergeCell ref="G55:G56"/>
    <mergeCell ref="F55:F56"/>
    <mergeCell ref="E55:E56"/>
    <mergeCell ref="D55:D56"/>
    <mergeCell ref="C55:C56"/>
    <mergeCell ref="A59:A60"/>
    <mergeCell ref="B59:B60"/>
    <mergeCell ref="C59:C60"/>
    <mergeCell ref="A55:B56"/>
    <mergeCell ref="D59:F59"/>
    <mergeCell ref="G59:G60"/>
    <mergeCell ref="H59:K59"/>
    <mergeCell ref="L32:O32"/>
    <mergeCell ref="N27:N28"/>
    <mergeCell ref="M30:M31"/>
    <mergeCell ref="L30:L31"/>
    <mergeCell ref="O55:O56"/>
    <mergeCell ref="N55:N56"/>
    <mergeCell ref="M55:M56"/>
    <mergeCell ref="L55:L56"/>
    <mergeCell ref="K55:K56"/>
    <mergeCell ref="I27:I28"/>
    <mergeCell ref="J27:J28"/>
    <mergeCell ref="K27:K28"/>
    <mergeCell ref="L27:L28"/>
    <mergeCell ref="M27:M28"/>
    <mergeCell ref="P27:P28"/>
    <mergeCell ref="O27:O28"/>
    <mergeCell ref="N29:O29"/>
    <mergeCell ref="N30:O31"/>
    <mergeCell ref="B3:B4"/>
    <mergeCell ref="A3:A4"/>
    <mergeCell ref="A27:B28"/>
    <mergeCell ref="C27:C28"/>
    <mergeCell ref="D27:D28"/>
    <mergeCell ref="E27:E28"/>
    <mergeCell ref="F27:F28"/>
    <mergeCell ref="G27:G28"/>
    <mergeCell ref="H27:H28"/>
    <mergeCell ref="N1:O1"/>
    <mergeCell ref="N2:O2"/>
    <mergeCell ref="L3:O3"/>
    <mergeCell ref="H3:K3"/>
    <mergeCell ref="H2:I2"/>
    <mergeCell ref="E1:F1"/>
    <mergeCell ref="D3:F3"/>
    <mergeCell ref="G3:G4"/>
    <mergeCell ref="C3:C4"/>
  </mergeCells>
  <pageMargins left="0.23622047244094491" right="0.23622047244094491" top="0.74803149606299213" bottom="0.74803149606299213" header="0.31496062992125984" footer="0.31496062992125984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2025-03-10T12:33:17Z</cp:lastPrinted>
  <dcterms:modified xsi:type="dcterms:W3CDTF">2025-04-15T11:17:05Z</dcterms:modified>
</cp:coreProperties>
</file>